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zwingz\Documents\"/>
    </mc:Choice>
  </mc:AlternateContent>
  <bookViews>
    <workbookView xWindow="0" yWindow="0" windowWidth="28800" windowHeight="11310"/>
  </bookViews>
  <sheets>
    <sheet name="จำนวนนักเรียน" sheetId="1" r:id="rId1"/>
    <sheet name="โรงเรียนขนาดเล็ก" sheetId="2" r:id="rId2"/>
  </sheets>
  <externalReferences>
    <externalReference r:id="rId3"/>
    <externalReference r:id="rId4"/>
  </externalReferences>
  <definedNames>
    <definedName name="Excel_BuiltIn_Print_Titles" localSheetId="0">#REF!</definedName>
    <definedName name="Excel_BuiltIn_Print_Titles" localSheetId="1">#REF!</definedName>
    <definedName name="Excel_BuiltIn_Print_Titles">#REF!</definedName>
    <definedName name="_xlnm.Print_Titles" localSheetId="0">จำนวนนักเรียน!$1:$1</definedName>
    <definedName name="_xlnm.Print_Titles" localSheetId="1">โรงเรียนขนาดเล็ก!$1:$1</definedName>
    <definedName name="_xlnm.Print_Titles">#REF!</definedName>
    <definedName name="ข_อม_ลคอมพ_วเตอร_" localSheetId="0">#REF!</definedName>
    <definedName name="ข_อม_ลคอมพ_วเตอร_" localSheetId="1">#REF!</definedName>
    <definedName name="ข_อม_ลคอมพ_วเตอร_">#REF!</definedName>
    <definedName name="ข_อม_ลคอมพ_วเตอร__1" localSheetId="0">#REF!</definedName>
    <definedName name="ข_อม_ลคอมพ_วเตอร__1" localSheetId="1">#REF!</definedName>
    <definedName name="ข_อม_ลคอมพ_วเตอร__1">#REF!</definedName>
    <definedName name="ข้อมูลคอมพิวเตอร์" localSheetId="0">#REF!</definedName>
    <definedName name="ข้อมูลคอมพิวเตอร์" localSheetId="1">#REF!</definedName>
    <definedName name="ข้อมูลคอมพิวเตอร์">#REF!</definedName>
    <definedName name="ต9" localSheetId="1">#REF!</definedName>
    <definedName name="ต9">#REF!</definedName>
    <definedName name="ต99" localSheetId="1">#REF!</definedName>
    <definedName name="ต99">#REF!</definedName>
    <definedName name="ต้นแบบ" localSheetId="0">#REF!</definedName>
    <definedName name="ต้นแบบ" localSheetId="1">#REF!</definedName>
    <definedName name="ต้นแบบ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48" i="2" l="1"/>
  <c r="AD148" i="2"/>
  <c r="AC148" i="2"/>
  <c r="AB148" i="2"/>
  <c r="AA148" i="2"/>
  <c r="Z148" i="2"/>
  <c r="Y148" i="2"/>
  <c r="X148" i="2"/>
  <c r="V148" i="2"/>
  <c r="U148" i="2"/>
  <c r="R148" i="2"/>
  <c r="Q148" i="2"/>
  <c r="N148" i="2"/>
  <c r="M148" i="2"/>
  <c r="I148" i="2"/>
  <c r="F148" i="2"/>
  <c r="E148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I147" i="2"/>
  <c r="H147" i="2"/>
  <c r="G147" i="2"/>
  <c r="F147" i="2"/>
  <c r="E147" i="2"/>
  <c r="D147" i="2"/>
  <c r="AE147" i="2" s="1"/>
  <c r="C147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I146" i="2"/>
  <c r="H146" i="2"/>
  <c r="G146" i="2"/>
  <c r="F146" i="2"/>
  <c r="E146" i="2"/>
  <c r="D146" i="2"/>
  <c r="AE146" i="2" s="1"/>
  <c r="C146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I145" i="2"/>
  <c r="H145" i="2"/>
  <c r="G145" i="2"/>
  <c r="F145" i="2"/>
  <c r="E145" i="2"/>
  <c r="D145" i="2"/>
  <c r="AE145" i="2" s="1"/>
  <c r="C145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I144" i="2"/>
  <c r="H144" i="2"/>
  <c r="G144" i="2"/>
  <c r="F144" i="2"/>
  <c r="E144" i="2"/>
  <c r="D144" i="2"/>
  <c r="AE144" i="2" s="1"/>
  <c r="C144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I143" i="2"/>
  <c r="H143" i="2"/>
  <c r="G143" i="2"/>
  <c r="F143" i="2"/>
  <c r="E143" i="2"/>
  <c r="D143" i="2"/>
  <c r="AE143" i="2" s="1"/>
  <c r="C143" i="2"/>
  <c r="V142" i="2"/>
  <c r="U142" i="2"/>
  <c r="T142" i="2"/>
  <c r="T148" i="2" s="1"/>
  <c r="S142" i="2"/>
  <c r="S148" i="2" s="1"/>
  <c r="R142" i="2"/>
  <c r="Q142" i="2"/>
  <c r="P142" i="2"/>
  <c r="P148" i="2" s="1"/>
  <c r="O142" i="2"/>
  <c r="O148" i="2" s="1"/>
  <c r="N142" i="2"/>
  <c r="M142" i="2"/>
  <c r="L142" i="2"/>
  <c r="L148" i="2" s="1"/>
  <c r="K142" i="2"/>
  <c r="I142" i="2"/>
  <c r="H142" i="2"/>
  <c r="G142" i="2"/>
  <c r="G148" i="2" s="1"/>
  <c r="F142" i="2"/>
  <c r="E142" i="2"/>
  <c r="D142" i="2"/>
  <c r="C142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I141" i="2"/>
  <c r="H141" i="2"/>
  <c r="G141" i="2"/>
  <c r="F141" i="2"/>
  <c r="E141" i="2"/>
  <c r="D141" i="2"/>
  <c r="AE141" i="2" s="1"/>
  <c r="C141" i="2"/>
  <c r="AD139" i="2"/>
  <c r="AC139" i="2"/>
  <c r="AB139" i="2"/>
  <c r="AA139" i="2"/>
  <c r="Z139" i="2"/>
  <c r="Y139" i="2"/>
  <c r="X139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W138" i="2" s="1"/>
  <c r="I138" i="2"/>
  <c r="H138" i="2"/>
  <c r="G138" i="2"/>
  <c r="F138" i="2"/>
  <c r="J138" i="2" s="1"/>
  <c r="E138" i="2"/>
  <c r="AF138" i="2" s="1"/>
  <c r="D138" i="2"/>
  <c r="C138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W137" i="2" s="1"/>
  <c r="I137" i="2"/>
  <c r="H137" i="2"/>
  <c r="G137" i="2"/>
  <c r="F137" i="2"/>
  <c r="J137" i="2" s="1"/>
  <c r="E137" i="2"/>
  <c r="AF137" i="2" s="1"/>
  <c r="D137" i="2"/>
  <c r="C137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W136" i="2" s="1"/>
  <c r="I136" i="2"/>
  <c r="H136" i="2"/>
  <c r="G136" i="2"/>
  <c r="F136" i="2"/>
  <c r="J136" i="2" s="1"/>
  <c r="E136" i="2"/>
  <c r="AF136" i="2" s="1"/>
  <c r="D136" i="2"/>
  <c r="C136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W135" i="2" s="1"/>
  <c r="I135" i="2"/>
  <c r="H135" i="2"/>
  <c r="G135" i="2"/>
  <c r="F135" i="2"/>
  <c r="J135" i="2" s="1"/>
  <c r="E135" i="2"/>
  <c r="AF135" i="2" s="1"/>
  <c r="D135" i="2"/>
  <c r="C135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W134" i="2" s="1"/>
  <c r="I134" i="2"/>
  <c r="H134" i="2"/>
  <c r="G134" i="2"/>
  <c r="F134" i="2"/>
  <c r="J134" i="2" s="1"/>
  <c r="E134" i="2"/>
  <c r="AF134" i="2" s="1"/>
  <c r="D134" i="2"/>
  <c r="C134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W133" i="2" s="1"/>
  <c r="I133" i="2"/>
  <c r="H133" i="2"/>
  <c r="G133" i="2"/>
  <c r="F133" i="2"/>
  <c r="J133" i="2" s="1"/>
  <c r="E133" i="2"/>
  <c r="AF133" i="2" s="1"/>
  <c r="D133" i="2"/>
  <c r="C133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W132" i="2" s="1"/>
  <c r="I132" i="2"/>
  <c r="H132" i="2"/>
  <c r="G132" i="2"/>
  <c r="F132" i="2"/>
  <c r="J132" i="2" s="1"/>
  <c r="E132" i="2"/>
  <c r="AF132" i="2" s="1"/>
  <c r="D132" i="2"/>
  <c r="C132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W131" i="2" s="1"/>
  <c r="I131" i="2"/>
  <c r="H131" i="2"/>
  <c r="G131" i="2"/>
  <c r="F131" i="2"/>
  <c r="J131" i="2" s="1"/>
  <c r="E131" i="2"/>
  <c r="D131" i="2"/>
  <c r="C131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W130" i="2" s="1"/>
  <c r="I130" i="2"/>
  <c r="H130" i="2"/>
  <c r="G130" i="2"/>
  <c r="F130" i="2"/>
  <c r="J130" i="2" s="1"/>
  <c r="E130" i="2"/>
  <c r="D130" i="2"/>
  <c r="C130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W129" i="2" s="1"/>
  <c r="I129" i="2"/>
  <c r="H129" i="2"/>
  <c r="G129" i="2"/>
  <c r="F129" i="2"/>
  <c r="J129" i="2" s="1"/>
  <c r="E129" i="2"/>
  <c r="D129" i="2"/>
  <c r="C129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W128" i="2" s="1"/>
  <c r="I128" i="2"/>
  <c r="H128" i="2"/>
  <c r="G128" i="2"/>
  <c r="F128" i="2"/>
  <c r="J128" i="2" s="1"/>
  <c r="E128" i="2"/>
  <c r="D128" i="2"/>
  <c r="C128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W127" i="2" s="1"/>
  <c r="I127" i="2"/>
  <c r="H127" i="2"/>
  <c r="G127" i="2"/>
  <c r="F127" i="2"/>
  <c r="J127" i="2" s="1"/>
  <c r="E127" i="2"/>
  <c r="D127" i="2"/>
  <c r="C127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W126" i="2" s="1"/>
  <c r="I126" i="2"/>
  <c r="H126" i="2"/>
  <c r="G126" i="2"/>
  <c r="F126" i="2"/>
  <c r="J126" i="2" s="1"/>
  <c r="E126" i="2"/>
  <c r="D126" i="2"/>
  <c r="C126" i="2"/>
  <c r="V125" i="2"/>
  <c r="V139" i="2" s="1"/>
  <c r="U125" i="2"/>
  <c r="U139" i="2" s="1"/>
  <c r="T125" i="2"/>
  <c r="T139" i="2" s="1"/>
  <c r="S125" i="2"/>
  <c r="S139" i="2" s="1"/>
  <c r="R125" i="2"/>
  <c r="R139" i="2" s="1"/>
  <c r="Q125" i="2"/>
  <c r="Q139" i="2" s="1"/>
  <c r="P125" i="2"/>
  <c r="P139" i="2" s="1"/>
  <c r="O125" i="2"/>
  <c r="O139" i="2" s="1"/>
  <c r="N125" i="2"/>
  <c r="N139" i="2" s="1"/>
  <c r="M125" i="2"/>
  <c r="M139" i="2" s="1"/>
  <c r="L125" i="2"/>
  <c r="L139" i="2" s="1"/>
  <c r="K125" i="2"/>
  <c r="K139" i="2" s="1"/>
  <c r="I125" i="2"/>
  <c r="I139" i="2" s="1"/>
  <c r="H125" i="2"/>
  <c r="H139" i="2" s="1"/>
  <c r="G125" i="2"/>
  <c r="G139" i="2" s="1"/>
  <c r="F125" i="2"/>
  <c r="F139" i="2" s="1"/>
  <c r="E125" i="2"/>
  <c r="E139" i="2" s="1"/>
  <c r="D125" i="2"/>
  <c r="D139" i="2" s="1"/>
  <c r="C125" i="2"/>
  <c r="AA123" i="2"/>
  <c r="Z123" i="2"/>
  <c r="R123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W122" i="2" s="1"/>
  <c r="I122" i="2"/>
  <c r="H122" i="2"/>
  <c r="G122" i="2"/>
  <c r="F122" i="2"/>
  <c r="J122" i="2" s="1"/>
  <c r="E122" i="2"/>
  <c r="D122" i="2"/>
  <c r="AE122" i="2" s="1"/>
  <c r="C122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W121" i="2" s="1"/>
  <c r="I121" i="2"/>
  <c r="H121" i="2"/>
  <c r="G121" i="2"/>
  <c r="F121" i="2"/>
  <c r="J121" i="2" s="1"/>
  <c r="E121" i="2"/>
  <c r="AF121" i="2" s="1"/>
  <c r="D121" i="2"/>
  <c r="AE121" i="2" s="1"/>
  <c r="AG121" i="2" s="1"/>
  <c r="C121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I120" i="2"/>
  <c r="H120" i="2"/>
  <c r="G120" i="2"/>
  <c r="F120" i="2"/>
  <c r="J120" i="2" s="1"/>
  <c r="E120" i="2"/>
  <c r="AF120" i="2" s="1"/>
  <c r="D120" i="2"/>
  <c r="C120" i="2"/>
  <c r="AC119" i="2"/>
  <c r="AC123" i="2" s="1"/>
  <c r="AB119" i="2"/>
  <c r="AB123" i="2" s="1"/>
  <c r="AA119" i="2"/>
  <c r="Z119" i="2"/>
  <c r="Y119" i="2"/>
  <c r="X119" i="2"/>
  <c r="X123" i="2" s="1"/>
  <c r="V119" i="2"/>
  <c r="U119" i="2"/>
  <c r="T119" i="2"/>
  <c r="S119" i="2"/>
  <c r="R119" i="2"/>
  <c r="Q119" i="2"/>
  <c r="P119" i="2"/>
  <c r="O119" i="2"/>
  <c r="N119" i="2"/>
  <c r="M119" i="2"/>
  <c r="L119" i="2"/>
  <c r="K119" i="2"/>
  <c r="I119" i="2"/>
  <c r="H119" i="2"/>
  <c r="G119" i="2"/>
  <c r="F119" i="2"/>
  <c r="J119" i="2" s="1"/>
  <c r="E119" i="2"/>
  <c r="D119" i="2"/>
  <c r="AE119" i="2" s="1"/>
  <c r="C119" i="2"/>
  <c r="AF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I118" i="2"/>
  <c r="H118" i="2"/>
  <c r="G118" i="2"/>
  <c r="F118" i="2"/>
  <c r="J118" i="2" s="1"/>
  <c r="E118" i="2"/>
  <c r="D118" i="2"/>
  <c r="AE118" i="2" s="1"/>
  <c r="AG118" i="2" s="1"/>
  <c r="C118" i="2"/>
  <c r="AF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I117" i="2"/>
  <c r="H117" i="2"/>
  <c r="G117" i="2"/>
  <c r="F117" i="2"/>
  <c r="J117" i="2" s="1"/>
  <c r="E117" i="2"/>
  <c r="D117" i="2"/>
  <c r="AE117" i="2" s="1"/>
  <c r="AG117" i="2" s="1"/>
  <c r="C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I116" i="2"/>
  <c r="H116" i="2"/>
  <c r="G116" i="2"/>
  <c r="F116" i="2"/>
  <c r="E116" i="2"/>
  <c r="AF116" i="2" s="1"/>
  <c r="D116" i="2"/>
  <c r="C116" i="2"/>
  <c r="AF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W115" i="2" s="1"/>
  <c r="I115" i="2"/>
  <c r="H115" i="2"/>
  <c r="G115" i="2"/>
  <c r="F115" i="2"/>
  <c r="J115" i="2" s="1"/>
  <c r="E115" i="2"/>
  <c r="D115" i="2"/>
  <c r="AE115" i="2" s="1"/>
  <c r="AG115" i="2" s="1"/>
  <c r="C115" i="2"/>
  <c r="V114" i="2"/>
  <c r="V123" i="2" s="1"/>
  <c r="U114" i="2"/>
  <c r="T114" i="2"/>
  <c r="S114" i="2"/>
  <c r="R114" i="2"/>
  <c r="Q114" i="2"/>
  <c r="P114" i="2"/>
  <c r="O114" i="2"/>
  <c r="N114" i="2"/>
  <c r="M114" i="2"/>
  <c r="L114" i="2"/>
  <c r="K114" i="2"/>
  <c r="I114" i="2"/>
  <c r="H114" i="2"/>
  <c r="G114" i="2"/>
  <c r="F114" i="2"/>
  <c r="E114" i="2"/>
  <c r="AF114" i="2" s="1"/>
  <c r="D114" i="2"/>
  <c r="C114" i="2"/>
  <c r="AF113" i="2"/>
  <c r="V113" i="2"/>
  <c r="U113" i="2"/>
  <c r="T113" i="2"/>
  <c r="T123" i="2" s="1"/>
  <c r="S113" i="2"/>
  <c r="S123" i="2" s="1"/>
  <c r="R113" i="2"/>
  <c r="Q113" i="2"/>
  <c r="P113" i="2"/>
  <c r="P123" i="2" s="1"/>
  <c r="O113" i="2"/>
  <c r="O123" i="2" s="1"/>
  <c r="N113" i="2"/>
  <c r="N123" i="2" s="1"/>
  <c r="M113" i="2"/>
  <c r="L113" i="2"/>
  <c r="L123" i="2" s="1"/>
  <c r="K113" i="2"/>
  <c r="W113" i="2" s="1"/>
  <c r="I113" i="2"/>
  <c r="H113" i="2"/>
  <c r="H123" i="2" s="1"/>
  <c r="G113" i="2"/>
  <c r="G123" i="2" s="1"/>
  <c r="F113" i="2"/>
  <c r="J113" i="2" s="1"/>
  <c r="E113" i="2"/>
  <c r="D113" i="2"/>
  <c r="AE113" i="2" s="1"/>
  <c r="C113" i="2"/>
  <c r="AH111" i="2"/>
  <c r="AD111" i="2"/>
  <c r="AC111" i="2"/>
  <c r="AB111" i="2"/>
  <c r="AA111" i="2"/>
  <c r="Z111" i="2"/>
  <c r="Y111" i="2"/>
  <c r="X111" i="2"/>
  <c r="V111" i="2"/>
  <c r="R111" i="2"/>
  <c r="N111" i="2"/>
  <c r="V110" i="2"/>
  <c r="U110" i="2"/>
  <c r="T110" i="2"/>
  <c r="S110" i="2"/>
  <c r="R110" i="2"/>
  <c r="Q110" i="2"/>
  <c r="P110" i="2"/>
  <c r="O110" i="2"/>
  <c r="N110" i="2"/>
  <c r="M110" i="2"/>
  <c r="L110" i="2"/>
  <c r="AF110" i="2" s="1"/>
  <c r="K110" i="2"/>
  <c r="I110" i="2"/>
  <c r="H110" i="2"/>
  <c r="G110" i="2"/>
  <c r="F110" i="2"/>
  <c r="E110" i="2"/>
  <c r="D110" i="2"/>
  <c r="AE110" i="2" s="1"/>
  <c r="C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I109" i="2"/>
  <c r="H109" i="2"/>
  <c r="G109" i="2"/>
  <c r="F109" i="2"/>
  <c r="E109" i="2"/>
  <c r="AF109" i="2" s="1"/>
  <c r="D109" i="2"/>
  <c r="AE109" i="2" s="1"/>
  <c r="AG109" i="2" s="1"/>
  <c r="C109" i="2"/>
  <c r="AE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W108" i="2" s="1"/>
  <c r="I108" i="2"/>
  <c r="H108" i="2"/>
  <c r="G108" i="2"/>
  <c r="F108" i="2"/>
  <c r="E108" i="2"/>
  <c r="AF108" i="2" s="1"/>
  <c r="D108" i="2"/>
  <c r="C108" i="2"/>
  <c r="AE107" i="2"/>
  <c r="AG107" i="2" s="1"/>
  <c r="V107" i="2"/>
  <c r="U107" i="2"/>
  <c r="T107" i="2"/>
  <c r="S107" i="2"/>
  <c r="R107" i="2"/>
  <c r="Q107" i="2"/>
  <c r="P107" i="2"/>
  <c r="O107" i="2"/>
  <c r="N107" i="2"/>
  <c r="M107" i="2"/>
  <c r="L107" i="2"/>
  <c r="K107" i="2"/>
  <c r="W107" i="2" s="1"/>
  <c r="I107" i="2"/>
  <c r="H107" i="2"/>
  <c r="G107" i="2"/>
  <c r="AF107" i="2" s="1"/>
  <c r="F107" i="2"/>
  <c r="E107" i="2"/>
  <c r="D107" i="2"/>
  <c r="C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W106" i="2" s="1"/>
  <c r="I106" i="2"/>
  <c r="I111" i="2" s="1"/>
  <c r="H106" i="2"/>
  <c r="G106" i="2"/>
  <c r="F106" i="2"/>
  <c r="E106" i="2"/>
  <c r="D106" i="2"/>
  <c r="AE106" i="2" s="1"/>
  <c r="C106" i="2"/>
  <c r="AE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I105" i="2"/>
  <c r="H105" i="2"/>
  <c r="G105" i="2"/>
  <c r="F105" i="2"/>
  <c r="F111" i="2" s="1"/>
  <c r="E105" i="2"/>
  <c r="D105" i="2"/>
  <c r="C105" i="2"/>
  <c r="AD103" i="2"/>
  <c r="AC103" i="2"/>
  <c r="AB103" i="2"/>
  <c r="AA103" i="2"/>
  <c r="Z103" i="2"/>
  <c r="Y103" i="2"/>
  <c r="X103" i="2"/>
  <c r="S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W102" i="2" s="1"/>
  <c r="I102" i="2"/>
  <c r="H102" i="2"/>
  <c r="G102" i="2"/>
  <c r="F102" i="2"/>
  <c r="E102" i="2"/>
  <c r="D102" i="2"/>
  <c r="AE102" i="2" s="1"/>
  <c r="C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W101" i="2" s="1"/>
  <c r="I101" i="2"/>
  <c r="H101" i="2"/>
  <c r="G101" i="2"/>
  <c r="F101" i="2"/>
  <c r="E101" i="2"/>
  <c r="D101" i="2"/>
  <c r="AE101" i="2" s="1"/>
  <c r="C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W100" i="2" s="1"/>
  <c r="I100" i="2"/>
  <c r="H100" i="2"/>
  <c r="G100" i="2"/>
  <c r="F100" i="2"/>
  <c r="E100" i="2"/>
  <c r="D100" i="2"/>
  <c r="AE100" i="2" s="1"/>
  <c r="C100" i="2"/>
  <c r="V99" i="2"/>
  <c r="U99" i="2"/>
  <c r="T99" i="2"/>
  <c r="S99" i="2"/>
  <c r="R99" i="2"/>
  <c r="Q99" i="2"/>
  <c r="P99" i="2"/>
  <c r="O99" i="2"/>
  <c r="N99" i="2"/>
  <c r="M99" i="2"/>
  <c r="L99" i="2"/>
  <c r="K99" i="2"/>
  <c r="W99" i="2" s="1"/>
  <c r="I99" i="2"/>
  <c r="H99" i="2"/>
  <c r="G99" i="2"/>
  <c r="F99" i="2"/>
  <c r="E99" i="2"/>
  <c r="D99" i="2"/>
  <c r="AE99" i="2" s="1"/>
  <c r="C99" i="2"/>
  <c r="V98" i="2"/>
  <c r="U98" i="2"/>
  <c r="T98" i="2"/>
  <c r="S98" i="2"/>
  <c r="R98" i="2"/>
  <c r="Q98" i="2"/>
  <c r="P98" i="2"/>
  <c r="O98" i="2"/>
  <c r="N98" i="2"/>
  <c r="M98" i="2"/>
  <c r="L98" i="2"/>
  <c r="K98" i="2"/>
  <c r="W98" i="2" s="1"/>
  <c r="I98" i="2"/>
  <c r="H98" i="2"/>
  <c r="G98" i="2"/>
  <c r="F98" i="2"/>
  <c r="E98" i="2"/>
  <c r="D98" i="2"/>
  <c r="C98" i="2"/>
  <c r="V97" i="2"/>
  <c r="U97" i="2"/>
  <c r="T97" i="2"/>
  <c r="S97" i="2"/>
  <c r="R97" i="2"/>
  <c r="Q97" i="2"/>
  <c r="P97" i="2"/>
  <c r="O97" i="2"/>
  <c r="N97" i="2"/>
  <c r="M97" i="2"/>
  <c r="L97" i="2"/>
  <c r="K97" i="2"/>
  <c r="W97" i="2" s="1"/>
  <c r="I97" i="2"/>
  <c r="H97" i="2"/>
  <c r="G97" i="2"/>
  <c r="F97" i="2"/>
  <c r="E97" i="2"/>
  <c r="D97" i="2"/>
  <c r="C97" i="2"/>
  <c r="V96" i="2"/>
  <c r="U96" i="2"/>
  <c r="T96" i="2"/>
  <c r="S96" i="2"/>
  <c r="R96" i="2"/>
  <c r="Q96" i="2"/>
  <c r="P96" i="2"/>
  <c r="O96" i="2"/>
  <c r="N96" i="2"/>
  <c r="M96" i="2"/>
  <c r="L96" i="2"/>
  <c r="K96" i="2"/>
  <c r="W96" i="2" s="1"/>
  <c r="I96" i="2"/>
  <c r="H96" i="2"/>
  <c r="G96" i="2"/>
  <c r="F96" i="2"/>
  <c r="E96" i="2"/>
  <c r="D96" i="2"/>
  <c r="C96" i="2"/>
  <c r="V95" i="2"/>
  <c r="U95" i="2"/>
  <c r="T95" i="2"/>
  <c r="S95" i="2"/>
  <c r="R95" i="2"/>
  <c r="Q95" i="2"/>
  <c r="P95" i="2"/>
  <c r="O95" i="2"/>
  <c r="N95" i="2"/>
  <c r="M95" i="2"/>
  <c r="L95" i="2"/>
  <c r="K95" i="2"/>
  <c r="W95" i="2" s="1"/>
  <c r="I95" i="2"/>
  <c r="H95" i="2"/>
  <c r="G95" i="2"/>
  <c r="F95" i="2"/>
  <c r="E95" i="2"/>
  <c r="D95" i="2"/>
  <c r="C95" i="2"/>
  <c r="V94" i="2"/>
  <c r="U94" i="2"/>
  <c r="T94" i="2"/>
  <c r="S94" i="2"/>
  <c r="R94" i="2"/>
  <c r="Q94" i="2"/>
  <c r="P94" i="2"/>
  <c r="O94" i="2"/>
  <c r="N94" i="2"/>
  <c r="M94" i="2"/>
  <c r="L94" i="2"/>
  <c r="K94" i="2"/>
  <c r="W94" i="2" s="1"/>
  <c r="I94" i="2"/>
  <c r="H94" i="2"/>
  <c r="G94" i="2"/>
  <c r="F94" i="2"/>
  <c r="E94" i="2"/>
  <c r="D94" i="2"/>
  <c r="C94" i="2"/>
  <c r="V93" i="2"/>
  <c r="U93" i="2"/>
  <c r="T93" i="2"/>
  <c r="S93" i="2"/>
  <c r="R93" i="2"/>
  <c r="Q93" i="2"/>
  <c r="P93" i="2"/>
  <c r="O93" i="2"/>
  <c r="N93" i="2"/>
  <c r="M93" i="2"/>
  <c r="L93" i="2"/>
  <c r="K93" i="2"/>
  <c r="W93" i="2" s="1"/>
  <c r="I93" i="2"/>
  <c r="H93" i="2"/>
  <c r="G93" i="2"/>
  <c r="F93" i="2"/>
  <c r="E93" i="2"/>
  <c r="D93" i="2"/>
  <c r="C93" i="2"/>
  <c r="V92" i="2"/>
  <c r="U92" i="2"/>
  <c r="T92" i="2"/>
  <c r="S92" i="2"/>
  <c r="R92" i="2"/>
  <c r="Q92" i="2"/>
  <c r="P92" i="2"/>
  <c r="O92" i="2"/>
  <c r="N92" i="2"/>
  <c r="M92" i="2"/>
  <c r="L92" i="2"/>
  <c r="K92" i="2"/>
  <c r="W92" i="2" s="1"/>
  <c r="I92" i="2"/>
  <c r="H92" i="2"/>
  <c r="G92" i="2"/>
  <c r="F92" i="2"/>
  <c r="E92" i="2"/>
  <c r="D92" i="2"/>
  <c r="C92" i="2"/>
  <c r="V91" i="2"/>
  <c r="V103" i="2" s="1"/>
  <c r="U91" i="2"/>
  <c r="U103" i="2" s="1"/>
  <c r="T91" i="2"/>
  <c r="T103" i="2" s="1"/>
  <c r="S91" i="2"/>
  <c r="R91" i="2"/>
  <c r="R103" i="2" s="1"/>
  <c r="Q91" i="2"/>
  <c r="Q103" i="2" s="1"/>
  <c r="P91" i="2"/>
  <c r="P103" i="2" s="1"/>
  <c r="O91" i="2"/>
  <c r="O103" i="2" s="1"/>
  <c r="N91" i="2"/>
  <c r="N103" i="2" s="1"/>
  <c r="M91" i="2"/>
  <c r="M103" i="2" s="1"/>
  <c r="L91" i="2"/>
  <c r="L103" i="2" s="1"/>
  <c r="K91" i="2"/>
  <c r="W91" i="2" s="1"/>
  <c r="I91" i="2"/>
  <c r="I103" i="2" s="1"/>
  <c r="H91" i="2"/>
  <c r="H103" i="2" s="1"/>
  <c r="G91" i="2"/>
  <c r="G103" i="2" s="1"/>
  <c r="F91" i="2"/>
  <c r="F103" i="2" s="1"/>
  <c r="E91" i="2"/>
  <c r="E103" i="2" s="1"/>
  <c r="D91" i="2"/>
  <c r="D103" i="2" s="1"/>
  <c r="C91" i="2"/>
  <c r="Z89" i="2"/>
  <c r="R89" i="2"/>
  <c r="AF88" i="2"/>
  <c r="V88" i="2"/>
  <c r="U88" i="2"/>
  <c r="T88" i="2"/>
  <c r="S88" i="2"/>
  <c r="R88" i="2"/>
  <c r="Q88" i="2"/>
  <c r="P88" i="2"/>
  <c r="O88" i="2"/>
  <c r="N88" i="2"/>
  <c r="M88" i="2"/>
  <c r="L88" i="2"/>
  <c r="K88" i="2"/>
  <c r="W88" i="2" s="1"/>
  <c r="I88" i="2"/>
  <c r="H88" i="2"/>
  <c r="G88" i="2"/>
  <c r="F88" i="2"/>
  <c r="J88" i="2" s="1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I87" i="2"/>
  <c r="H87" i="2"/>
  <c r="G87" i="2"/>
  <c r="F87" i="2"/>
  <c r="J87" i="2" s="1"/>
  <c r="E87" i="2"/>
  <c r="AF87" i="2" s="1"/>
  <c r="D87" i="2"/>
  <c r="C87" i="2"/>
  <c r="AF86" i="2"/>
  <c r="AC86" i="2"/>
  <c r="AB86" i="2"/>
  <c r="AA86" i="2"/>
  <c r="Z86" i="2"/>
  <c r="Y86" i="2"/>
  <c r="X86" i="2"/>
  <c r="V86" i="2"/>
  <c r="U86" i="2"/>
  <c r="T86" i="2"/>
  <c r="S86" i="2"/>
  <c r="R86" i="2"/>
  <c r="Q86" i="2"/>
  <c r="P86" i="2"/>
  <c r="O86" i="2"/>
  <c r="N86" i="2"/>
  <c r="M86" i="2"/>
  <c r="L86" i="2"/>
  <c r="K86" i="2"/>
  <c r="I86" i="2"/>
  <c r="H86" i="2"/>
  <c r="G86" i="2"/>
  <c r="F86" i="2"/>
  <c r="E86" i="2"/>
  <c r="D86" i="2"/>
  <c r="AE86" i="2" s="1"/>
  <c r="AG86" i="2" s="1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I85" i="2"/>
  <c r="H85" i="2"/>
  <c r="G85" i="2"/>
  <c r="F85" i="2"/>
  <c r="E85" i="2"/>
  <c r="AF85" i="2" s="1"/>
  <c r="D85" i="2"/>
  <c r="AE85" i="2" s="1"/>
  <c r="C85" i="2"/>
  <c r="AE84" i="2"/>
  <c r="AC84" i="2"/>
  <c r="AC89" i="2" s="1"/>
  <c r="AB84" i="2"/>
  <c r="AB89" i="2" s="1"/>
  <c r="AA84" i="2"/>
  <c r="AA89" i="2" s="1"/>
  <c r="Z84" i="2"/>
  <c r="Y84" i="2"/>
  <c r="Y89" i="2" s="1"/>
  <c r="X84" i="2"/>
  <c r="V84" i="2"/>
  <c r="U84" i="2"/>
  <c r="T84" i="2"/>
  <c r="S84" i="2"/>
  <c r="R84" i="2"/>
  <c r="Q84" i="2"/>
  <c r="P84" i="2"/>
  <c r="O84" i="2"/>
  <c r="N84" i="2"/>
  <c r="M84" i="2"/>
  <c r="L84" i="2"/>
  <c r="K84" i="2"/>
  <c r="W84" i="2" s="1"/>
  <c r="I84" i="2"/>
  <c r="H84" i="2"/>
  <c r="G84" i="2"/>
  <c r="AF84" i="2" s="1"/>
  <c r="F84" i="2"/>
  <c r="E84" i="2"/>
  <c r="D84" i="2"/>
  <c r="C84" i="2"/>
  <c r="V83" i="2"/>
  <c r="U83" i="2"/>
  <c r="T83" i="2"/>
  <c r="S83" i="2"/>
  <c r="R83" i="2"/>
  <c r="Q83" i="2"/>
  <c r="P83" i="2"/>
  <c r="O83" i="2"/>
  <c r="N83" i="2"/>
  <c r="M83" i="2"/>
  <c r="L83" i="2"/>
  <c r="K83" i="2"/>
  <c r="W83" i="2" s="1"/>
  <c r="I83" i="2"/>
  <c r="H83" i="2"/>
  <c r="G83" i="2"/>
  <c r="F83" i="2"/>
  <c r="J83" i="2" s="1"/>
  <c r="E83" i="2"/>
  <c r="AF83" i="2" s="1"/>
  <c r="D83" i="2"/>
  <c r="AE83" i="2" s="1"/>
  <c r="AG83" i="2" s="1"/>
  <c r="C83" i="2"/>
  <c r="V82" i="2"/>
  <c r="U82" i="2"/>
  <c r="T82" i="2"/>
  <c r="S82" i="2"/>
  <c r="R82" i="2"/>
  <c r="Q82" i="2"/>
  <c r="P82" i="2"/>
  <c r="O82" i="2"/>
  <c r="N82" i="2"/>
  <c r="M82" i="2"/>
  <c r="L82" i="2"/>
  <c r="K82" i="2"/>
  <c r="I82" i="2"/>
  <c r="H82" i="2"/>
  <c r="G82" i="2"/>
  <c r="F82" i="2"/>
  <c r="E82" i="2"/>
  <c r="D82" i="2"/>
  <c r="AE82" i="2" s="1"/>
  <c r="C82" i="2"/>
  <c r="V81" i="2"/>
  <c r="V89" i="2" s="1"/>
  <c r="U81" i="2"/>
  <c r="T81" i="2"/>
  <c r="T89" i="2" s="1"/>
  <c r="S81" i="2"/>
  <c r="R81" i="2"/>
  <c r="Q81" i="2"/>
  <c r="P81" i="2"/>
  <c r="P89" i="2" s="1"/>
  <c r="O81" i="2"/>
  <c r="N81" i="2"/>
  <c r="N89" i="2" s="1"/>
  <c r="M81" i="2"/>
  <c r="L81" i="2"/>
  <c r="L89" i="2" s="1"/>
  <c r="K81" i="2"/>
  <c r="I81" i="2"/>
  <c r="H81" i="2"/>
  <c r="G81" i="2"/>
  <c r="G89" i="2" s="1"/>
  <c r="F81" i="2"/>
  <c r="E81" i="2"/>
  <c r="D81" i="2"/>
  <c r="C81" i="2"/>
  <c r="V80" i="2"/>
  <c r="U80" i="2"/>
  <c r="T80" i="2"/>
  <c r="S80" i="2"/>
  <c r="R80" i="2"/>
  <c r="Q80" i="2"/>
  <c r="P80" i="2"/>
  <c r="O80" i="2"/>
  <c r="N80" i="2"/>
  <c r="M80" i="2"/>
  <c r="L80" i="2"/>
  <c r="K80" i="2"/>
  <c r="I80" i="2"/>
  <c r="H80" i="2"/>
  <c r="G80" i="2"/>
  <c r="F80" i="2"/>
  <c r="E80" i="2"/>
  <c r="D80" i="2"/>
  <c r="AE80" i="2" s="1"/>
  <c r="C80" i="2"/>
  <c r="AA78" i="2"/>
  <c r="S78" i="2"/>
  <c r="K78" i="2"/>
  <c r="V77" i="2"/>
  <c r="U77" i="2"/>
  <c r="T77" i="2"/>
  <c r="S77" i="2"/>
  <c r="R77" i="2"/>
  <c r="Q77" i="2"/>
  <c r="P77" i="2"/>
  <c r="O77" i="2"/>
  <c r="N77" i="2"/>
  <c r="M77" i="2"/>
  <c r="L77" i="2"/>
  <c r="K77" i="2"/>
  <c r="W77" i="2" s="1"/>
  <c r="I77" i="2"/>
  <c r="H77" i="2"/>
  <c r="G77" i="2"/>
  <c r="F77" i="2"/>
  <c r="E77" i="2"/>
  <c r="D77" i="2"/>
  <c r="AE77" i="2" s="1"/>
  <c r="C77" i="2"/>
  <c r="V76" i="2"/>
  <c r="U76" i="2"/>
  <c r="T76" i="2"/>
  <c r="S76" i="2"/>
  <c r="R76" i="2"/>
  <c r="Q76" i="2"/>
  <c r="P76" i="2"/>
  <c r="O76" i="2"/>
  <c r="N76" i="2"/>
  <c r="M76" i="2"/>
  <c r="L76" i="2"/>
  <c r="K76" i="2"/>
  <c r="W76" i="2" s="1"/>
  <c r="I76" i="2"/>
  <c r="H76" i="2"/>
  <c r="G76" i="2"/>
  <c r="F76" i="2"/>
  <c r="E76" i="2"/>
  <c r="D76" i="2"/>
  <c r="AE76" i="2" s="1"/>
  <c r="C76" i="2"/>
  <c r="V75" i="2"/>
  <c r="U75" i="2"/>
  <c r="T75" i="2"/>
  <c r="S75" i="2"/>
  <c r="R75" i="2"/>
  <c r="Q75" i="2"/>
  <c r="P75" i="2"/>
  <c r="O75" i="2"/>
  <c r="N75" i="2"/>
  <c r="M75" i="2"/>
  <c r="L75" i="2"/>
  <c r="K75" i="2"/>
  <c r="W75" i="2" s="1"/>
  <c r="I75" i="2"/>
  <c r="H75" i="2"/>
  <c r="G75" i="2"/>
  <c r="F75" i="2"/>
  <c r="E75" i="2"/>
  <c r="D75" i="2"/>
  <c r="C75" i="2"/>
  <c r="V74" i="2"/>
  <c r="U74" i="2"/>
  <c r="T74" i="2"/>
  <c r="S74" i="2"/>
  <c r="R74" i="2"/>
  <c r="Q74" i="2"/>
  <c r="P74" i="2"/>
  <c r="O74" i="2"/>
  <c r="N74" i="2"/>
  <c r="M74" i="2"/>
  <c r="L74" i="2"/>
  <c r="K74" i="2"/>
  <c r="W74" i="2" s="1"/>
  <c r="I74" i="2"/>
  <c r="H74" i="2"/>
  <c r="G74" i="2"/>
  <c r="F74" i="2"/>
  <c r="E74" i="2"/>
  <c r="D74" i="2"/>
  <c r="C74" i="2"/>
  <c r="V73" i="2"/>
  <c r="U73" i="2"/>
  <c r="T73" i="2"/>
  <c r="S73" i="2"/>
  <c r="R73" i="2"/>
  <c r="Q73" i="2"/>
  <c r="P73" i="2"/>
  <c r="O73" i="2"/>
  <c r="N73" i="2"/>
  <c r="M73" i="2"/>
  <c r="L73" i="2"/>
  <c r="K73" i="2"/>
  <c r="W73" i="2" s="1"/>
  <c r="I73" i="2"/>
  <c r="H73" i="2"/>
  <c r="G73" i="2"/>
  <c r="F73" i="2"/>
  <c r="E73" i="2"/>
  <c r="D73" i="2"/>
  <c r="C73" i="2"/>
  <c r="V72" i="2"/>
  <c r="U72" i="2"/>
  <c r="T72" i="2"/>
  <c r="S72" i="2"/>
  <c r="R72" i="2"/>
  <c r="Q72" i="2"/>
  <c r="P72" i="2"/>
  <c r="O72" i="2"/>
  <c r="O78" i="2" s="1"/>
  <c r="N72" i="2"/>
  <c r="M72" i="2"/>
  <c r="L72" i="2"/>
  <c r="K72" i="2"/>
  <c r="W72" i="2" s="1"/>
  <c r="I72" i="2"/>
  <c r="H72" i="2"/>
  <c r="G72" i="2"/>
  <c r="G78" i="2" s="1"/>
  <c r="F72" i="2"/>
  <c r="E72" i="2"/>
  <c r="D72" i="2"/>
  <c r="C72" i="2"/>
  <c r="AC71" i="2"/>
  <c r="AC78" i="2" s="1"/>
  <c r="AB71" i="2"/>
  <c r="AB78" i="2" s="1"/>
  <c r="AA71" i="2"/>
  <c r="Z71" i="2"/>
  <c r="Z78" i="2" s="1"/>
  <c r="Y71" i="2"/>
  <c r="Y78" i="2" s="1"/>
  <c r="X71" i="2"/>
  <c r="X78" i="2" s="1"/>
  <c r="V71" i="2"/>
  <c r="U71" i="2"/>
  <c r="T71" i="2"/>
  <c r="S71" i="2"/>
  <c r="R71" i="2"/>
  <c r="Q71" i="2"/>
  <c r="P71" i="2"/>
  <c r="O71" i="2"/>
  <c r="N71" i="2"/>
  <c r="M71" i="2"/>
  <c r="L71" i="2"/>
  <c r="K71" i="2"/>
  <c r="I71" i="2"/>
  <c r="H71" i="2"/>
  <c r="G71" i="2"/>
  <c r="F71" i="2"/>
  <c r="J71" i="2" s="1"/>
  <c r="E71" i="2"/>
  <c r="D71" i="2"/>
  <c r="C71" i="2"/>
  <c r="V70" i="2"/>
  <c r="U70" i="2"/>
  <c r="T70" i="2"/>
  <c r="S70" i="2"/>
  <c r="R70" i="2"/>
  <c r="Q70" i="2"/>
  <c r="P70" i="2"/>
  <c r="O70" i="2"/>
  <c r="N70" i="2"/>
  <c r="M70" i="2"/>
  <c r="L70" i="2"/>
  <c r="K70" i="2"/>
  <c r="W70" i="2" s="1"/>
  <c r="I70" i="2"/>
  <c r="H70" i="2"/>
  <c r="G70" i="2"/>
  <c r="F70" i="2"/>
  <c r="J70" i="2" s="1"/>
  <c r="E70" i="2"/>
  <c r="AF70" i="2" s="1"/>
  <c r="D70" i="2"/>
  <c r="C70" i="2"/>
  <c r="V69" i="2"/>
  <c r="U69" i="2"/>
  <c r="T69" i="2"/>
  <c r="S69" i="2"/>
  <c r="R69" i="2"/>
  <c r="Q69" i="2"/>
  <c r="P69" i="2"/>
  <c r="O69" i="2"/>
  <c r="N69" i="2"/>
  <c r="M69" i="2"/>
  <c r="L69" i="2"/>
  <c r="K69" i="2"/>
  <c r="I69" i="2"/>
  <c r="H69" i="2"/>
  <c r="G69" i="2"/>
  <c r="F69" i="2"/>
  <c r="J69" i="2" s="1"/>
  <c r="E69" i="2"/>
  <c r="D69" i="2"/>
  <c r="AE69" i="2" s="1"/>
  <c r="C69" i="2"/>
  <c r="V68" i="2"/>
  <c r="U68" i="2"/>
  <c r="T68" i="2"/>
  <c r="S68" i="2"/>
  <c r="R68" i="2"/>
  <c r="Q68" i="2"/>
  <c r="P68" i="2"/>
  <c r="O68" i="2"/>
  <c r="N68" i="2"/>
  <c r="M68" i="2"/>
  <c r="L68" i="2"/>
  <c r="K68" i="2"/>
  <c r="W68" i="2" s="1"/>
  <c r="I68" i="2"/>
  <c r="H68" i="2"/>
  <c r="G68" i="2"/>
  <c r="F68" i="2"/>
  <c r="J68" i="2" s="1"/>
  <c r="E68" i="2"/>
  <c r="AF68" i="2" s="1"/>
  <c r="AG68" i="2" s="1"/>
  <c r="D68" i="2"/>
  <c r="AE68" i="2" s="1"/>
  <c r="C68" i="2"/>
  <c r="V67" i="2"/>
  <c r="V78" i="2" s="1"/>
  <c r="U67" i="2"/>
  <c r="U78" i="2" s="1"/>
  <c r="T67" i="2"/>
  <c r="T78" i="2" s="1"/>
  <c r="S67" i="2"/>
  <c r="R67" i="2"/>
  <c r="R78" i="2" s="1"/>
  <c r="Q67" i="2"/>
  <c r="Q78" i="2" s="1"/>
  <c r="P67" i="2"/>
  <c r="P78" i="2" s="1"/>
  <c r="O67" i="2"/>
  <c r="N67" i="2"/>
  <c r="N78" i="2" s="1"/>
  <c r="M67" i="2"/>
  <c r="M78" i="2" s="1"/>
  <c r="L67" i="2"/>
  <c r="L78" i="2" s="1"/>
  <c r="K67" i="2"/>
  <c r="I67" i="2"/>
  <c r="I78" i="2" s="1"/>
  <c r="H67" i="2"/>
  <c r="H78" i="2" s="1"/>
  <c r="G67" i="2"/>
  <c r="F67" i="2"/>
  <c r="F78" i="2" s="1"/>
  <c r="E67" i="2"/>
  <c r="D67" i="2"/>
  <c r="C67" i="2"/>
  <c r="AC65" i="2"/>
  <c r="AB65" i="2"/>
  <c r="Y65" i="2"/>
  <c r="X65" i="2"/>
  <c r="U65" i="2"/>
  <c r="Q65" i="2"/>
  <c r="M65" i="2"/>
  <c r="I65" i="2"/>
  <c r="E65" i="2"/>
  <c r="V64" i="2"/>
  <c r="U64" i="2"/>
  <c r="T64" i="2"/>
  <c r="S64" i="2"/>
  <c r="R64" i="2"/>
  <c r="Q64" i="2"/>
  <c r="P64" i="2"/>
  <c r="O64" i="2"/>
  <c r="N64" i="2"/>
  <c r="M64" i="2"/>
  <c r="L64" i="2"/>
  <c r="K64" i="2"/>
  <c r="W64" i="2" s="1"/>
  <c r="I64" i="2"/>
  <c r="H64" i="2"/>
  <c r="G64" i="2"/>
  <c r="F64" i="2"/>
  <c r="E64" i="2"/>
  <c r="D64" i="2"/>
  <c r="AE64" i="2" s="1"/>
  <c r="C64" i="2"/>
  <c r="V63" i="2"/>
  <c r="U63" i="2"/>
  <c r="T63" i="2"/>
  <c r="S63" i="2"/>
  <c r="R63" i="2"/>
  <c r="Q63" i="2"/>
  <c r="P63" i="2"/>
  <c r="O63" i="2"/>
  <c r="N63" i="2"/>
  <c r="M63" i="2"/>
  <c r="L63" i="2"/>
  <c r="K63" i="2"/>
  <c r="W63" i="2" s="1"/>
  <c r="I63" i="2"/>
  <c r="H63" i="2"/>
  <c r="G63" i="2"/>
  <c r="F63" i="2"/>
  <c r="E63" i="2"/>
  <c r="D63" i="2"/>
  <c r="AE63" i="2" s="1"/>
  <c r="C63" i="2"/>
  <c r="AE62" i="2"/>
  <c r="AC62" i="2"/>
  <c r="AB62" i="2"/>
  <c r="AA62" i="2"/>
  <c r="AA65" i="2" s="1"/>
  <c r="Z62" i="2"/>
  <c r="AD62" i="2" s="1"/>
  <c r="AD65" i="2" s="1"/>
  <c r="Y62" i="2"/>
  <c r="X62" i="2"/>
  <c r="V62" i="2"/>
  <c r="U62" i="2"/>
  <c r="T62" i="2"/>
  <c r="S62" i="2"/>
  <c r="R62" i="2"/>
  <c r="Q62" i="2"/>
  <c r="P62" i="2"/>
  <c r="O62" i="2"/>
  <c r="N62" i="2"/>
  <c r="M62" i="2"/>
  <c r="L62" i="2"/>
  <c r="K62" i="2"/>
  <c r="W62" i="2" s="1"/>
  <c r="I62" i="2"/>
  <c r="H62" i="2"/>
  <c r="G62" i="2"/>
  <c r="AF62" i="2" s="1"/>
  <c r="F62" i="2"/>
  <c r="E62" i="2"/>
  <c r="D62" i="2"/>
  <c r="C62" i="2"/>
  <c r="V61" i="2"/>
  <c r="U61" i="2"/>
  <c r="T61" i="2"/>
  <c r="S61" i="2"/>
  <c r="R61" i="2"/>
  <c r="Q61" i="2"/>
  <c r="P61" i="2"/>
  <c r="O61" i="2"/>
  <c r="N61" i="2"/>
  <c r="M61" i="2"/>
  <c r="L61" i="2"/>
  <c r="K61" i="2"/>
  <c r="W61" i="2" s="1"/>
  <c r="I61" i="2"/>
  <c r="H61" i="2"/>
  <c r="G61" i="2"/>
  <c r="F61" i="2"/>
  <c r="E61" i="2"/>
  <c r="D61" i="2"/>
  <c r="C61" i="2"/>
  <c r="V60" i="2"/>
  <c r="V65" i="2" s="1"/>
  <c r="U60" i="2"/>
  <c r="T60" i="2"/>
  <c r="T65" i="2" s="1"/>
  <c r="S60" i="2"/>
  <c r="S65" i="2" s="1"/>
  <c r="R60" i="2"/>
  <c r="R65" i="2" s="1"/>
  <c r="Q60" i="2"/>
  <c r="P60" i="2"/>
  <c r="P65" i="2" s="1"/>
  <c r="O60" i="2"/>
  <c r="O65" i="2" s="1"/>
  <c r="N60" i="2"/>
  <c r="N65" i="2" s="1"/>
  <c r="M60" i="2"/>
  <c r="L60" i="2"/>
  <c r="L65" i="2" s="1"/>
  <c r="K60" i="2"/>
  <c r="K65" i="2" s="1"/>
  <c r="I60" i="2"/>
  <c r="H60" i="2"/>
  <c r="G60" i="2"/>
  <c r="G65" i="2" s="1"/>
  <c r="F60" i="2"/>
  <c r="E60" i="2"/>
  <c r="D60" i="2"/>
  <c r="C60" i="2"/>
  <c r="AD58" i="2"/>
  <c r="AC58" i="2"/>
  <c r="AB58" i="2"/>
  <c r="AA58" i="2"/>
  <c r="Z58" i="2"/>
  <c r="Y58" i="2"/>
  <c r="X58" i="2"/>
  <c r="V57" i="2"/>
  <c r="U57" i="2"/>
  <c r="T57" i="2"/>
  <c r="S57" i="2"/>
  <c r="R57" i="2"/>
  <c r="Q57" i="2"/>
  <c r="P57" i="2"/>
  <c r="O57" i="2"/>
  <c r="N57" i="2"/>
  <c r="M57" i="2"/>
  <c r="L57" i="2"/>
  <c r="K57" i="2"/>
  <c r="W57" i="2" s="1"/>
  <c r="I57" i="2"/>
  <c r="H57" i="2"/>
  <c r="G57" i="2"/>
  <c r="F57" i="2"/>
  <c r="J57" i="2" s="1"/>
  <c r="E57" i="2"/>
  <c r="AF57" i="2" s="1"/>
  <c r="D57" i="2"/>
  <c r="C57" i="2"/>
  <c r="V56" i="2"/>
  <c r="U56" i="2"/>
  <c r="T56" i="2"/>
  <c r="S56" i="2"/>
  <c r="R56" i="2"/>
  <c r="Q56" i="2"/>
  <c r="P56" i="2"/>
  <c r="O56" i="2"/>
  <c r="N56" i="2"/>
  <c r="M56" i="2"/>
  <c r="L56" i="2"/>
  <c r="K56" i="2"/>
  <c r="W56" i="2" s="1"/>
  <c r="I56" i="2"/>
  <c r="H56" i="2"/>
  <c r="G56" i="2"/>
  <c r="F56" i="2"/>
  <c r="J56" i="2" s="1"/>
  <c r="E56" i="2"/>
  <c r="D56" i="2"/>
  <c r="AE56" i="2" s="1"/>
  <c r="C56" i="2"/>
  <c r="V55" i="2"/>
  <c r="U55" i="2"/>
  <c r="T55" i="2"/>
  <c r="S55" i="2"/>
  <c r="R55" i="2"/>
  <c r="Q55" i="2"/>
  <c r="P55" i="2"/>
  <c r="O55" i="2"/>
  <c r="N55" i="2"/>
  <c r="M55" i="2"/>
  <c r="L55" i="2"/>
  <c r="K55" i="2"/>
  <c r="W55" i="2" s="1"/>
  <c r="I55" i="2"/>
  <c r="H55" i="2"/>
  <c r="G55" i="2"/>
  <c r="F55" i="2"/>
  <c r="J55" i="2" s="1"/>
  <c r="E55" i="2"/>
  <c r="D55" i="2"/>
  <c r="C55" i="2"/>
  <c r="V54" i="2"/>
  <c r="U54" i="2"/>
  <c r="T54" i="2"/>
  <c r="S54" i="2"/>
  <c r="R54" i="2"/>
  <c r="Q54" i="2"/>
  <c r="P54" i="2"/>
  <c r="O54" i="2"/>
  <c r="N54" i="2"/>
  <c r="M54" i="2"/>
  <c r="L54" i="2"/>
  <c r="K54" i="2"/>
  <c r="W54" i="2" s="1"/>
  <c r="I54" i="2"/>
  <c r="H54" i="2"/>
  <c r="G54" i="2"/>
  <c r="F54" i="2"/>
  <c r="J54" i="2" s="1"/>
  <c r="E54" i="2"/>
  <c r="D54" i="2"/>
  <c r="AE54" i="2" s="1"/>
  <c r="C54" i="2"/>
  <c r="V53" i="2"/>
  <c r="U53" i="2"/>
  <c r="T53" i="2"/>
  <c r="S53" i="2"/>
  <c r="R53" i="2"/>
  <c r="Q53" i="2"/>
  <c r="P53" i="2"/>
  <c r="O53" i="2"/>
  <c r="N53" i="2"/>
  <c r="M53" i="2"/>
  <c r="L53" i="2"/>
  <c r="K53" i="2"/>
  <c r="W53" i="2" s="1"/>
  <c r="I53" i="2"/>
  <c r="H53" i="2"/>
  <c r="G53" i="2"/>
  <c r="F53" i="2"/>
  <c r="J53" i="2" s="1"/>
  <c r="E53" i="2"/>
  <c r="D53" i="2"/>
  <c r="C53" i="2"/>
  <c r="V52" i="2"/>
  <c r="U52" i="2"/>
  <c r="T52" i="2"/>
  <c r="S52" i="2"/>
  <c r="R52" i="2"/>
  <c r="Q52" i="2"/>
  <c r="P52" i="2"/>
  <c r="O52" i="2"/>
  <c r="N52" i="2"/>
  <c r="M52" i="2"/>
  <c r="L52" i="2"/>
  <c r="K52" i="2"/>
  <c r="W52" i="2" s="1"/>
  <c r="I52" i="2"/>
  <c r="H52" i="2"/>
  <c r="G52" i="2"/>
  <c r="F52" i="2"/>
  <c r="J52" i="2" s="1"/>
  <c r="E52" i="2"/>
  <c r="D52" i="2"/>
  <c r="AE52" i="2" s="1"/>
  <c r="C52" i="2"/>
  <c r="V51" i="2"/>
  <c r="U51" i="2"/>
  <c r="T51" i="2"/>
  <c r="S51" i="2"/>
  <c r="R51" i="2"/>
  <c r="Q51" i="2"/>
  <c r="P51" i="2"/>
  <c r="O51" i="2"/>
  <c r="N51" i="2"/>
  <c r="M51" i="2"/>
  <c r="L51" i="2"/>
  <c r="K51" i="2"/>
  <c r="W51" i="2" s="1"/>
  <c r="I51" i="2"/>
  <c r="H51" i="2"/>
  <c r="G51" i="2"/>
  <c r="F51" i="2"/>
  <c r="J51" i="2" s="1"/>
  <c r="E51" i="2"/>
  <c r="D51" i="2"/>
  <c r="C51" i="2"/>
  <c r="V50" i="2"/>
  <c r="U50" i="2"/>
  <c r="T50" i="2"/>
  <c r="S50" i="2"/>
  <c r="R50" i="2"/>
  <c r="Q50" i="2"/>
  <c r="P50" i="2"/>
  <c r="O50" i="2"/>
  <c r="N50" i="2"/>
  <c r="M50" i="2"/>
  <c r="L50" i="2"/>
  <c r="K50" i="2"/>
  <c r="W50" i="2" s="1"/>
  <c r="I50" i="2"/>
  <c r="H50" i="2"/>
  <c r="G50" i="2"/>
  <c r="F50" i="2"/>
  <c r="J50" i="2" s="1"/>
  <c r="E50" i="2"/>
  <c r="D50" i="2"/>
  <c r="AE50" i="2" s="1"/>
  <c r="C50" i="2"/>
  <c r="V49" i="2"/>
  <c r="U49" i="2"/>
  <c r="T49" i="2"/>
  <c r="S49" i="2"/>
  <c r="R49" i="2"/>
  <c r="Q49" i="2"/>
  <c r="P49" i="2"/>
  <c r="O49" i="2"/>
  <c r="N49" i="2"/>
  <c r="M49" i="2"/>
  <c r="L49" i="2"/>
  <c r="K49" i="2"/>
  <c r="K58" i="2" s="1"/>
  <c r="I49" i="2"/>
  <c r="H49" i="2"/>
  <c r="G49" i="2"/>
  <c r="F49" i="2"/>
  <c r="J49" i="2" s="1"/>
  <c r="E49" i="2"/>
  <c r="D49" i="2"/>
  <c r="AE49" i="2" s="1"/>
  <c r="C49" i="2"/>
  <c r="V48" i="2"/>
  <c r="U48" i="2"/>
  <c r="T48" i="2"/>
  <c r="S48" i="2"/>
  <c r="R48" i="2"/>
  <c r="Q48" i="2"/>
  <c r="P48" i="2"/>
  <c r="O48" i="2"/>
  <c r="N48" i="2"/>
  <c r="M48" i="2"/>
  <c r="L48" i="2"/>
  <c r="K48" i="2"/>
  <c r="W48" i="2" s="1"/>
  <c r="I48" i="2"/>
  <c r="H48" i="2"/>
  <c r="G48" i="2"/>
  <c r="F48" i="2"/>
  <c r="J48" i="2" s="1"/>
  <c r="E48" i="2"/>
  <c r="D48" i="2"/>
  <c r="AE48" i="2" s="1"/>
  <c r="C48" i="2"/>
  <c r="V47" i="2"/>
  <c r="U47" i="2"/>
  <c r="T47" i="2"/>
  <c r="S47" i="2"/>
  <c r="R47" i="2"/>
  <c r="Q47" i="2"/>
  <c r="P47" i="2"/>
  <c r="O47" i="2"/>
  <c r="N47" i="2"/>
  <c r="M47" i="2"/>
  <c r="L47" i="2"/>
  <c r="K47" i="2"/>
  <c r="W47" i="2" s="1"/>
  <c r="I47" i="2"/>
  <c r="H47" i="2"/>
  <c r="G47" i="2"/>
  <c r="F47" i="2"/>
  <c r="J47" i="2" s="1"/>
  <c r="E47" i="2"/>
  <c r="AF47" i="2" s="1"/>
  <c r="D47" i="2"/>
  <c r="AE47" i="2" s="1"/>
  <c r="AG47" i="2" s="1"/>
  <c r="C47" i="2"/>
  <c r="V46" i="2"/>
  <c r="U46" i="2"/>
  <c r="U58" i="2" s="1"/>
  <c r="T46" i="2"/>
  <c r="T58" i="2" s="1"/>
  <c r="S46" i="2"/>
  <c r="S58" i="2" s="1"/>
  <c r="R46" i="2"/>
  <c r="Q46" i="2"/>
  <c r="Q58" i="2" s="1"/>
  <c r="P46" i="2"/>
  <c r="P58" i="2" s="1"/>
  <c r="O46" i="2"/>
  <c r="O58" i="2" s="1"/>
  <c r="N46" i="2"/>
  <c r="M46" i="2"/>
  <c r="M58" i="2" s="1"/>
  <c r="L46" i="2"/>
  <c r="L58" i="2" s="1"/>
  <c r="K46" i="2"/>
  <c r="W46" i="2" s="1"/>
  <c r="I46" i="2"/>
  <c r="I58" i="2" s="1"/>
  <c r="H46" i="2"/>
  <c r="H58" i="2" s="1"/>
  <c r="G46" i="2"/>
  <c r="G58" i="2" s="1"/>
  <c r="F46" i="2"/>
  <c r="E46" i="2"/>
  <c r="D46" i="2"/>
  <c r="D58" i="2" s="1"/>
  <c r="C46" i="2"/>
  <c r="AA44" i="2"/>
  <c r="S44" i="2"/>
  <c r="O44" i="2"/>
  <c r="K44" i="2"/>
  <c r="G44" i="2"/>
  <c r="AC43" i="2"/>
  <c r="AC44" i="2" s="1"/>
  <c r="AB43" i="2"/>
  <c r="AA43" i="2"/>
  <c r="Z43" i="2"/>
  <c r="Y43" i="2"/>
  <c r="Y44" i="2" s="1"/>
  <c r="X43" i="2"/>
  <c r="AD43" i="2" s="1"/>
  <c r="V43" i="2"/>
  <c r="U43" i="2"/>
  <c r="T43" i="2"/>
  <c r="S43" i="2"/>
  <c r="R43" i="2"/>
  <c r="Q43" i="2"/>
  <c r="P43" i="2"/>
  <c r="O43" i="2"/>
  <c r="N43" i="2"/>
  <c r="M43" i="2"/>
  <c r="L43" i="2"/>
  <c r="K43" i="2"/>
  <c r="W43" i="2" s="1"/>
  <c r="I43" i="2"/>
  <c r="H43" i="2"/>
  <c r="G43" i="2"/>
  <c r="F43" i="2"/>
  <c r="J43" i="2" s="1"/>
  <c r="E43" i="2"/>
  <c r="AF43" i="2" s="1"/>
  <c r="D43" i="2"/>
  <c r="AE43" i="2" s="1"/>
  <c r="AG43" i="2" s="1"/>
  <c r="C43" i="2"/>
  <c r="V42" i="2"/>
  <c r="U42" i="2"/>
  <c r="T42" i="2"/>
  <c r="S42" i="2"/>
  <c r="R42" i="2"/>
  <c r="Q42" i="2"/>
  <c r="P42" i="2"/>
  <c r="O42" i="2"/>
  <c r="N42" i="2"/>
  <c r="M42" i="2"/>
  <c r="L42" i="2"/>
  <c r="K42" i="2"/>
  <c r="W42" i="2" s="1"/>
  <c r="I42" i="2"/>
  <c r="H42" i="2"/>
  <c r="G42" i="2"/>
  <c r="F42" i="2"/>
  <c r="J42" i="2" s="1"/>
  <c r="E42" i="2"/>
  <c r="AF42" i="2" s="1"/>
  <c r="D42" i="2"/>
  <c r="AE42" i="2" s="1"/>
  <c r="C42" i="2"/>
  <c r="V41" i="2"/>
  <c r="U41" i="2"/>
  <c r="T41" i="2"/>
  <c r="S41" i="2"/>
  <c r="R41" i="2"/>
  <c r="Q41" i="2"/>
  <c r="P41" i="2"/>
  <c r="O41" i="2"/>
  <c r="N41" i="2"/>
  <c r="M41" i="2"/>
  <c r="L41" i="2"/>
  <c r="K41" i="2"/>
  <c r="W41" i="2" s="1"/>
  <c r="I41" i="2"/>
  <c r="H41" i="2"/>
  <c r="G41" i="2"/>
  <c r="F41" i="2"/>
  <c r="J41" i="2" s="1"/>
  <c r="E41" i="2"/>
  <c r="AF41" i="2" s="1"/>
  <c r="D41" i="2"/>
  <c r="AE41" i="2" s="1"/>
  <c r="AG41" i="2" s="1"/>
  <c r="C41" i="2"/>
  <c r="V40" i="2"/>
  <c r="U40" i="2"/>
  <c r="T40" i="2"/>
  <c r="S40" i="2"/>
  <c r="R40" i="2"/>
  <c r="Q40" i="2"/>
  <c r="P40" i="2"/>
  <c r="O40" i="2"/>
  <c r="N40" i="2"/>
  <c r="M40" i="2"/>
  <c r="L40" i="2"/>
  <c r="K40" i="2"/>
  <c r="W40" i="2" s="1"/>
  <c r="I40" i="2"/>
  <c r="H40" i="2"/>
  <c r="G40" i="2"/>
  <c r="F40" i="2"/>
  <c r="J40" i="2" s="1"/>
  <c r="E40" i="2"/>
  <c r="AF40" i="2" s="1"/>
  <c r="D40" i="2"/>
  <c r="AE40" i="2" s="1"/>
  <c r="C40" i="2"/>
  <c r="V39" i="2"/>
  <c r="U39" i="2"/>
  <c r="T39" i="2"/>
  <c r="S39" i="2"/>
  <c r="R39" i="2"/>
  <c r="Q39" i="2"/>
  <c r="P39" i="2"/>
  <c r="O39" i="2"/>
  <c r="N39" i="2"/>
  <c r="M39" i="2"/>
  <c r="L39" i="2"/>
  <c r="K39" i="2"/>
  <c r="W39" i="2" s="1"/>
  <c r="I39" i="2"/>
  <c r="H39" i="2"/>
  <c r="G39" i="2"/>
  <c r="F39" i="2"/>
  <c r="J39" i="2" s="1"/>
  <c r="E39" i="2"/>
  <c r="AF39" i="2" s="1"/>
  <c r="D39" i="2"/>
  <c r="AE39" i="2" s="1"/>
  <c r="AG39" i="2" s="1"/>
  <c r="C39" i="2"/>
  <c r="V38" i="2"/>
  <c r="U38" i="2"/>
  <c r="T38" i="2"/>
  <c r="S38" i="2"/>
  <c r="R38" i="2"/>
  <c r="Q38" i="2"/>
  <c r="P38" i="2"/>
  <c r="O38" i="2"/>
  <c r="N38" i="2"/>
  <c r="M38" i="2"/>
  <c r="L38" i="2"/>
  <c r="K38" i="2"/>
  <c r="W38" i="2" s="1"/>
  <c r="I38" i="2"/>
  <c r="H38" i="2"/>
  <c r="G38" i="2"/>
  <c r="F38" i="2"/>
  <c r="J38" i="2" s="1"/>
  <c r="E38" i="2"/>
  <c r="AF38" i="2" s="1"/>
  <c r="D38" i="2"/>
  <c r="AE38" i="2" s="1"/>
  <c r="C38" i="2"/>
  <c r="V37" i="2"/>
  <c r="U37" i="2"/>
  <c r="T37" i="2"/>
  <c r="S37" i="2"/>
  <c r="R37" i="2"/>
  <c r="Q37" i="2"/>
  <c r="P37" i="2"/>
  <c r="O37" i="2"/>
  <c r="N37" i="2"/>
  <c r="M37" i="2"/>
  <c r="L37" i="2"/>
  <c r="K37" i="2"/>
  <c r="W37" i="2" s="1"/>
  <c r="I37" i="2"/>
  <c r="H37" i="2"/>
  <c r="G37" i="2"/>
  <c r="F37" i="2"/>
  <c r="J37" i="2" s="1"/>
  <c r="E37" i="2"/>
  <c r="AF37" i="2" s="1"/>
  <c r="D37" i="2"/>
  <c r="AE37" i="2" s="1"/>
  <c r="AG37" i="2" s="1"/>
  <c r="C37" i="2"/>
  <c r="V36" i="2"/>
  <c r="U36" i="2"/>
  <c r="T36" i="2"/>
  <c r="S36" i="2"/>
  <c r="R36" i="2"/>
  <c r="Q36" i="2"/>
  <c r="P36" i="2"/>
  <c r="O36" i="2"/>
  <c r="N36" i="2"/>
  <c r="M36" i="2"/>
  <c r="L36" i="2"/>
  <c r="K36" i="2"/>
  <c r="W36" i="2" s="1"/>
  <c r="I36" i="2"/>
  <c r="H36" i="2"/>
  <c r="G36" i="2"/>
  <c r="F36" i="2"/>
  <c r="J36" i="2" s="1"/>
  <c r="E36" i="2"/>
  <c r="AF36" i="2" s="1"/>
  <c r="D36" i="2"/>
  <c r="AE36" i="2" s="1"/>
  <c r="C36" i="2"/>
  <c r="V35" i="2"/>
  <c r="U35" i="2"/>
  <c r="T35" i="2"/>
  <c r="S35" i="2"/>
  <c r="R35" i="2"/>
  <c r="Q35" i="2"/>
  <c r="P35" i="2"/>
  <c r="O35" i="2"/>
  <c r="N35" i="2"/>
  <c r="M35" i="2"/>
  <c r="L35" i="2"/>
  <c r="K35" i="2"/>
  <c r="W35" i="2" s="1"/>
  <c r="I35" i="2"/>
  <c r="H35" i="2"/>
  <c r="G35" i="2"/>
  <c r="F35" i="2"/>
  <c r="J35" i="2" s="1"/>
  <c r="E35" i="2"/>
  <c r="AF35" i="2" s="1"/>
  <c r="D35" i="2"/>
  <c r="AE35" i="2" s="1"/>
  <c r="AG35" i="2" s="1"/>
  <c r="C35" i="2"/>
  <c r="V34" i="2"/>
  <c r="U34" i="2"/>
  <c r="U44" i="2" s="1"/>
  <c r="T34" i="2"/>
  <c r="S34" i="2"/>
  <c r="R34" i="2"/>
  <c r="Q34" i="2"/>
  <c r="Q44" i="2" s="1"/>
  <c r="P34" i="2"/>
  <c r="O34" i="2"/>
  <c r="N34" i="2"/>
  <c r="M34" i="2"/>
  <c r="M44" i="2" s="1"/>
  <c r="L34" i="2"/>
  <c r="K34" i="2"/>
  <c r="W34" i="2" s="1"/>
  <c r="I34" i="2"/>
  <c r="I44" i="2" s="1"/>
  <c r="H34" i="2"/>
  <c r="G34" i="2"/>
  <c r="F34" i="2"/>
  <c r="J34" i="2" s="1"/>
  <c r="E34" i="2"/>
  <c r="E44" i="2" s="1"/>
  <c r="D34" i="2"/>
  <c r="AE34" i="2" s="1"/>
  <c r="C34" i="2"/>
  <c r="AC33" i="2"/>
  <c r="AB33" i="2"/>
  <c r="AB44" i="2" s="1"/>
  <c r="AA33" i="2"/>
  <c r="Z33" i="2"/>
  <c r="Z44" i="2" s="1"/>
  <c r="Y33" i="2"/>
  <c r="X33" i="2"/>
  <c r="AD33" i="2" s="1"/>
  <c r="AD44" i="2" s="1"/>
  <c r="V33" i="2"/>
  <c r="V44" i="2" s="1"/>
  <c r="U33" i="2"/>
  <c r="T33" i="2"/>
  <c r="T44" i="2" s="1"/>
  <c r="S33" i="2"/>
  <c r="R33" i="2"/>
  <c r="R44" i="2" s="1"/>
  <c r="Q33" i="2"/>
  <c r="P33" i="2"/>
  <c r="P44" i="2" s="1"/>
  <c r="O33" i="2"/>
  <c r="N33" i="2"/>
  <c r="N44" i="2" s="1"/>
  <c r="M33" i="2"/>
  <c r="L33" i="2"/>
  <c r="L44" i="2" s="1"/>
  <c r="K33" i="2"/>
  <c r="W33" i="2" s="1"/>
  <c r="W44" i="2" s="1"/>
  <c r="I33" i="2"/>
  <c r="H33" i="2"/>
  <c r="H44" i="2" s="1"/>
  <c r="G33" i="2"/>
  <c r="F33" i="2"/>
  <c r="F44" i="2" s="1"/>
  <c r="E33" i="2"/>
  <c r="D33" i="2"/>
  <c r="AE33" i="2" s="1"/>
  <c r="C33" i="2"/>
  <c r="AD31" i="2"/>
  <c r="AC31" i="2"/>
  <c r="AB31" i="2"/>
  <c r="AA31" i="2"/>
  <c r="Z31" i="2"/>
  <c r="Y31" i="2"/>
  <c r="X31" i="2"/>
  <c r="S31" i="2"/>
  <c r="O31" i="2"/>
  <c r="K31" i="2"/>
  <c r="G31" i="2"/>
  <c r="V30" i="2"/>
  <c r="U30" i="2"/>
  <c r="T30" i="2"/>
  <c r="S30" i="2"/>
  <c r="R30" i="2"/>
  <c r="Q30" i="2"/>
  <c r="P30" i="2"/>
  <c r="O30" i="2"/>
  <c r="N30" i="2"/>
  <c r="M30" i="2"/>
  <c r="L30" i="2"/>
  <c r="K30" i="2"/>
  <c r="W30" i="2" s="1"/>
  <c r="I30" i="2"/>
  <c r="H30" i="2"/>
  <c r="G30" i="2"/>
  <c r="F30" i="2"/>
  <c r="J30" i="2" s="1"/>
  <c r="E30" i="2"/>
  <c r="AF30" i="2" s="1"/>
  <c r="D30" i="2"/>
  <c r="AE30" i="2" s="1"/>
  <c r="AG30" i="2" s="1"/>
  <c r="C30" i="2"/>
  <c r="V29" i="2"/>
  <c r="U29" i="2"/>
  <c r="T29" i="2"/>
  <c r="S29" i="2"/>
  <c r="R29" i="2"/>
  <c r="Q29" i="2"/>
  <c r="P29" i="2"/>
  <c r="O29" i="2"/>
  <c r="N29" i="2"/>
  <c r="M29" i="2"/>
  <c r="L29" i="2"/>
  <c r="K29" i="2"/>
  <c r="W29" i="2" s="1"/>
  <c r="I29" i="2"/>
  <c r="H29" i="2"/>
  <c r="G29" i="2"/>
  <c r="F29" i="2"/>
  <c r="J29" i="2" s="1"/>
  <c r="E29" i="2"/>
  <c r="AF29" i="2" s="1"/>
  <c r="D29" i="2"/>
  <c r="AE29" i="2" s="1"/>
  <c r="C29" i="2"/>
  <c r="V28" i="2"/>
  <c r="U28" i="2"/>
  <c r="T28" i="2"/>
  <c r="S28" i="2"/>
  <c r="R28" i="2"/>
  <c r="Q28" i="2"/>
  <c r="P28" i="2"/>
  <c r="O28" i="2"/>
  <c r="N28" i="2"/>
  <c r="M28" i="2"/>
  <c r="L28" i="2"/>
  <c r="K28" i="2"/>
  <c r="W28" i="2" s="1"/>
  <c r="I28" i="2"/>
  <c r="H28" i="2"/>
  <c r="G28" i="2"/>
  <c r="F28" i="2"/>
  <c r="J28" i="2" s="1"/>
  <c r="E28" i="2"/>
  <c r="AF28" i="2" s="1"/>
  <c r="D28" i="2"/>
  <c r="AE28" i="2" s="1"/>
  <c r="AG28" i="2" s="1"/>
  <c r="C28" i="2"/>
  <c r="V27" i="2"/>
  <c r="U27" i="2"/>
  <c r="T27" i="2"/>
  <c r="S27" i="2"/>
  <c r="R27" i="2"/>
  <c r="Q27" i="2"/>
  <c r="P27" i="2"/>
  <c r="O27" i="2"/>
  <c r="N27" i="2"/>
  <c r="M27" i="2"/>
  <c r="L27" i="2"/>
  <c r="K27" i="2"/>
  <c r="W27" i="2" s="1"/>
  <c r="I27" i="2"/>
  <c r="H27" i="2"/>
  <c r="G27" i="2"/>
  <c r="F27" i="2"/>
  <c r="J27" i="2" s="1"/>
  <c r="E27" i="2"/>
  <c r="AF27" i="2" s="1"/>
  <c r="D27" i="2"/>
  <c r="AE27" i="2" s="1"/>
  <c r="C27" i="2"/>
  <c r="V26" i="2"/>
  <c r="U26" i="2"/>
  <c r="T26" i="2"/>
  <c r="S26" i="2"/>
  <c r="R26" i="2"/>
  <c r="Q26" i="2"/>
  <c r="P26" i="2"/>
  <c r="O26" i="2"/>
  <c r="N26" i="2"/>
  <c r="M26" i="2"/>
  <c r="L26" i="2"/>
  <c r="K26" i="2"/>
  <c r="W26" i="2" s="1"/>
  <c r="I26" i="2"/>
  <c r="H26" i="2"/>
  <c r="G26" i="2"/>
  <c r="F26" i="2"/>
  <c r="J26" i="2" s="1"/>
  <c r="E26" i="2"/>
  <c r="AF26" i="2" s="1"/>
  <c r="D26" i="2"/>
  <c r="AE26" i="2" s="1"/>
  <c r="AG26" i="2" s="1"/>
  <c r="C26" i="2"/>
  <c r="V25" i="2"/>
  <c r="U25" i="2"/>
  <c r="T25" i="2"/>
  <c r="S25" i="2"/>
  <c r="R25" i="2"/>
  <c r="Q25" i="2"/>
  <c r="P25" i="2"/>
  <c r="O25" i="2"/>
  <c r="N25" i="2"/>
  <c r="M25" i="2"/>
  <c r="L25" i="2"/>
  <c r="K25" i="2"/>
  <c r="W25" i="2" s="1"/>
  <c r="I25" i="2"/>
  <c r="H25" i="2"/>
  <c r="G25" i="2"/>
  <c r="F25" i="2"/>
  <c r="J25" i="2" s="1"/>
  <c r="E25" i="2"/>
  <c r="AF25" i="2" s="1"/>
  <c r="D25" i="2"/>
  <c r="AE25" i="2" s="1"/>
  <c r="C25" i="2"/>
  <c r="V24" i="2"/>
  <c r="U24" i="2"/>
  <c r="T24" i="2"/>
  <c r="S24" i="2"/>
  <c r="R24" i="2"/>
  <c r="Q24" i="2"/>
  <c r="P24" i="2"/>
  <c r="O24" i="2"/>
  <c r="N24" i="2"/>
  <c r="M24" i="2"/>
  <c r="L24" i="2"/>
  <c r="K24" i="2"/>
  <c r="W24" i="2" s="1"/>
  <c r="I24" i="2"/>
  <c r="H24" i="2"/>
  <c r="G24" i="2"/>
  <c r="F24" i="2"/>
  <c r="J24" i="2" s="1"/>
  <c r="E24" i="2"/>
  <c r="AF24" i="2" s="1"/>
  <c r="D24" i="2"/>
  <c r="AE24" i="2" s="1"/>
  <c r="AG24" i="2" s="1"/>
  <c r="C24" i="2"/>
  <c r="V23" i="2"/>
  <c r="U23" i="2"/>
  <c r="T23" i="2"/>
  <c r="S23" i="2"/>
  <c r="R23" i="2"/>
  <c r="Q23" i="2"/>
  <c r="P23" i="2"/>
  <c r="O23" i="2"/>
  <c r="N23" i="2"/>
  <c r="M23" i="2"/>
  <c r="L23" i="2"/>
  <c r="K23" i="2"/>
  <c r="W23" i="2" s="1"/>
  <c r="I23" i="2"/>
  <c r="H23" i="2"/>
  <c r="G23" i="2"/>
  <c r="F23" i="2"/>
  <c r="J23" i="2" s="1"/>
  <c r="E23" i="2"/>
  <c r="AF23" i="2" s="1"/>
  <c r="D23" i="2"/>
  <c r="AE23" i="2" s="1"/>
  <c r="C23" i="2"/>
  <c r="V22" i="2"/>
  <c r="U22" i="2"/>
  <c r="T22" i="2"/>
  <c r="S22" i="2"/>
  <c r="R22" i="2"/>
  <c r="Q22" i="2"/>
  <c r="P22" i="2"/>
  <c r="O22" i="2"/>
  <c r="N22" i="2"/>
  <c r="M22" i="2"/>
  <c r="L22" i="2"/>
  <c r="K22" i="2"/>
  <c r="W22" i="2" s="1"/>
  <c r="I22" i="2"/>
  <c r="H22" i="2"/>
  <c r="G22" i="2"/>
  <c r="F22" i="2"/>
  <c r="J22" i="2" s="1"/>
  <c r="E22" i="2"/>
  <c r="AF22" i="2" s="1"/>
  <c r="D22" i="2"/>
  <c r="AE22" i="2" s="1"/>
  <c r="AG22" i="2" s="1"/>
  <c r="C22" i="2"/>
  <c r="V21" i="2"/>
  <c r="V31" i="2" s="1"/>
  <c r="U21" i="2"/>
  <c r="U31" i="2" s="1"/>
  <c r="T21" i="2"/>
  <c r="T31" i="2" s="1"/>
  <c r="S21" i="2"/>
  <c r="R21" i="2"/>
  <c r="R31" i="2" s="1"/>
  <c r="Q21" i="2"/>
  <c r="Q31" i="2" s="1"/>
  <c r="P21" i="2"/>
  <c r="P31" i="2" s="1"/>
  <c r="O21" i="2"/>
  <c r="N21" i="2"/>
  <c r="N31" i="2" s="1"/>
  <c r="M21" i="2"/>
  <c r="M31" i="2" s="1"/>
  <c r="L21" i="2"/>
  <c r="L31" i="2" s="1"/>
  <c r="K21" i="2"/>
  <c r="W21" i="2" s="1"/>
  <c r="I21" i="2"/>
  <c r="I31" i="2" s="1"/>
  <c r="H21" i="2"/>
  <c r="H31" i="2" s="1"/>
  <c r="G21" i="2"/>
  <c r="F21" i="2"/>
  <c r="F31" i="2" s="1"/>
  <c r="E21" i="2"/>
  <c r="AF21" i="2" s="1"/>
  <c r="D21" i="2"/>
  <c r="AE21" i="2" s="1"/>
  <c r="C21" i="2"/>
  <c r="AC19" i="2"/>
  <c r="Y19" i="2"/>
  <c r="U19" i="2"/>
  <c r="Q19" i="2"/>
  <c r="M19" i="2"/>
  <c r="I19" i="2"/>
  <c r="E19" i="2"/>
  <c r="V18" i="2"/>
  <c r="U18" i="2"/>
  <c r="T18" i="2"/>
  <c r="S18" i="2"/>
  <c r="R18" i="2"/>
  <c r="Q18" i="2"/>
  <c r="P18" i="2"/>
  <c r="O18" i="2"/>
  <c r="N18" i="2"/>
  <c r="M18" i="2"/>
  <c r="L18" i="2"/>
  <c r="K18" i="2"/>
  <c r="W18" i="2" s="1"/>
  <c r="I18" i="2"/>
  <c r="H18" i="2"/>
  <c r="G18" i="2"/>
  <c r="F18" i="2"/>
  <c r="J18" i="2" s="1"/>
  <c r="E18" i="2"/>
  <c r="AF18" i="2" s="1"/>
  <c r="D18" i="2"/>
  <c r="AE18" i="2" s="1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W17" i="2" s="1"/>
  <c r="I17" i="2"/>
  <c r="H17" i="2"/>
  <c r="G17" i="2"/>
  <c r="F17" i="2"/>
  <c r="J17" i="2" s="1"/>
  <c r="E17" i="2"/>
  <c r="AF17" i="2" s="1"/>
  <c r="D17" i="2"/>
  <c r="AE17" i="2" s="1"/>
  <c r="AG17" i="2" s="1"/>
  <c r="C17" i="2"/>
  <c r="V16" i="2"/>
  <c r="U16" i="2"/>
  <c r="T16" i="2"/>
  <c r="S16" i="2"/>
  <c r="R16" i="2"/>
  <c r="Q16" i="2"/>
  <c r="P16" i="2"/>
  <c r="O16" i="2"/>
  <c r="N16" i="2"/>
  <c r="M16" i="2"/>
  <c r="L16" i="2"/>
  <c r="K16" i="2"/>
  <c r="W16" i="2" s="1"/>
  <c r="I16" i="2"/>
  <c r="H16" i="2"/>
  <c r="G16" i="2"/>
  <c r="F16" i="2"/>
  <c r="J16" i="2" s="1"/>
  <c r="E16" i="2"/>
  <c r="AF16" i="2" s="1"/>
  <c r="D16" i="2"/>
  <c r="AE16" i="2" s="1"/>
  <c r="C16" i="2"/>
  <c r="V15" i="2"/>
  <c r="U15" i="2"/>
  <c r="T15" i="2"/>
  <c r="S15" i="2"/>
  <c r="R15" i="2"/>
  <c r="Q15" i="2"/>
  <c r="P15" i="2"/>
  <c r="O15" i="2"/>
  <c r="N15" i="2"/>
  <c r="M15" i="2"/>
  <c r="L15" i="2"/>
  <c r="K15" i="2"/>
  <c r="W15" i="2" s="1"/>
  <c r="I15" i="2"/>
  <c r="H15" i="2"/>
  <c r="G15" i="2"/>
  <c r="F15" i="2"/>
  <c r="J15" i="2" s="1"/>
  <c r="E15" i="2"/>
  <c r="AF15" i="2" s="1"/>
  <c r="D15" i="2"/>
  <c r="AE15" i="2" s="1"/>
  <c r="AG15" i="2" s="1"/>
  <c r="C15" i="2"/>
  <c r="V14" i="2"/>
  <c r="U14" i="2"/>
  <c r="T14" i="2"/>
  <c r="S14" i="2"/>
  <c r="R14" i="2"/>
  <c r="Q14" i="2"/>
  <c r="P14" i="2"/>
  <c r="O14" i="2"/>
  <c r="N14" i="2"/>
  <c r="M14" i="2"/>
  <c r="L14" i="2"/>
  <c r="K14" i="2"/>
  <c r="W14" i="2" s="1"/>
  <c r="I14" i="2"/>
  <c r="H14" i="2"/>
  <c r="G14" i="2"/>
  <c r="F14" i="2"/>
  <c r="J14" i="2" s="1"/>
  <c r="E14" i="2"/>
  <c r="AF14" i="2" s="1"/>
  <c r="D14" i="2"/>
  <c r="AE14" i="2" s="1"/>
  <c r="C14" i="2"/>
  <c r="V13" i="2"/>
  <c r="U13" i="2"/>
  <c r="T13" i="2"/>
  <c r="S13" i="2"/>
  <c r="R13" i="2"/>
  <c r="Q13" i="2"/>
  <c r="P13" i="2"/>
  <c r="O13" i="2"/>
  <c r="N13" i="2"/>
  <c r="M13" i="2"/>
  <c r="L13" i="2"/>
  <c r="K13" i="2"/>
  <c r="W13" i="2" s="1"/>
  <c r="I13" i="2"/>
  <c r="H13" i="2"/>
  <c r="G13" i="2"/>
  <c r="F13" i="2"/>
  <c r="J13" i="2" s="1"/>
  <c r="E13" i="2"/>
  <c r="AF13" i="2" s="1"/>
  <c r="D13" i="2"/>
  <c r="AE13" i="2" s="1"/>
  <c r="AG13" i="2" s="1"/>
  <c r="C13" i="2"/>
  <c r="V12" i="2"/>
  <c r="U12" i="2"/>
  <c r="T12" i="2"/>
  <c r="S12" i="2"/>
  <c r="R12" i="2"/>
  <c r="Q12" i="2"/>
  <c r="P12" i="2"/>
  <c r="O12" i="2"/>
  <c r="N12" i="2"/>
  <c r="M12" i="2"/>
  <c r="L12" i="2"/>
  <c r="K12" i="2"/>
  <c r="W12" i="2" s="1"/>
  <c r="I12" i="2"/>
  <c r="H12" i="2"/>
  <c r="G12" i="2"/>
  <c r="F12" i="2"/>
  <c r="J12" i="2" s="1"/>
  <c r="E12" i="2"/>
  <c r="AF12" i="2" s="1"/>
  <c r="D12" i="2"/>
  <c r="AE12" i="2" s="1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W11" i="2" s="1"/>
  <c r="I11" i="2"/>
  <c r="H11" i="2"/>
  <c r="G11" i="2"/>
  <c r="F11" i="2"/>
  <c r="J11" i="2" s="1"/>
  <c r="E11" i="2"/>
  <c r="AF11" i="2" s="1"/>
  <c r="D11" i="2"/>
  <c r="AE11" i="2" s="1"/>
  <c r="AG11" i="2" s="1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W10" i="2" s="1"/>
  <c r="I10" i="2"/>
  <c r="H10" i="2"/>
  <c r="G10" i="2"/>
  <c r="F10" i="2"/>
  <c r="J10" i="2" s="1"/>
  <c r="E10" i="2"/>
  <c r="AF10" i="2" s="1"/>
  <c r="D10" i="2"/>
  <c r="AE10" i="2" s="1"/>
  <c r="C10" i="2"/>
  <c r="V9" i="2"/>
  <c r="U9" i="2"/>
  <c r="T9" i="2"/>
  <c r="S9" i="2"/>
  <c r="R9" i="2"/>
  <c r="Q9" i="2"/>
  <c r="P9" i="2"/>
  <c r="O9" i="2"/>
  <c r="N9" i="2"/>
  <c r="M9" i="2"/>
  <c r="L9" i="2"/>
  <c r="K9" i="2"/>
  <c r="W9" i="2" s="1"/>
  <c r="I9" i="2"/>
  <c r="H9" i="2"/>
  <c r="G9" i="2"/>
  <c r="F9" i="2"/>
  <c r="J9" i="2" s="1"/>
  <c r="E9" i="2"/>
  <c r="AF9" i="2" s="1"/>
  <c r="D9" i="2"/>
  <c r="AE9" i="2" s="1"/>
  <c r="AG9" i="2" s="1"/>
  <c r="C9" i="2"/>
  <c r="V8" i="2"/>
  <c r="U8" i="2"/>
  <c r="T8" i="2"/>
  <c r="S8" i="2"/>
  <c r="R8" i="2"/>
  <c r="Q8" i="2"/>
  <c r="P8" i="2"/>
  <c r="O8" i="2"/>
  <c r="N8" i="2"/>
  <c r="M8" i="2"/>
  <c r="L8" i="2"/>
  <c r="K8" i="2"/>
  <c r="W8" i="2" s="1"/>
  <c r="I8" i="2"/>
  <c r="H8" i="2"/>
  <c r="G8" i="2"/>
  <c r="F8" i="2"/>
  <c r="J8" i="2" s="1"/>
  <c r="E8" i="2"/>
  <c r="AF8" i="2" s="1"/>
  <c r="D8" i="2"/>
  <c r="AE8" i="2" s="1"/>
  <c r="C8" i="2"/>
  <c r="V7" i="2"/>
  <c r="U7" i="2"/>
  <c r="T7" i="2"/>
  <c r="S7" i="2"/>
  <c r="R7" i="2"/>
  <c r="Q7" i="2"/>
  <c r="P7" i="2"/>
  <c r="O7" i="2"/>
  <c r="N7" i="2"/>
  <c r="M7" i="2"/>
  <c r="L7" i="2"/>
  <c r="K7" i="2"/>
  <c r="W7" i="2" s="1"/>
  <c r="I7" i="2"/>
  <c r="H7" i="2"/>
  <c r="G7" i="2"/>
  <c r="F7" i="2"/>
  <c r="J7" i="2" s="1"/>
  <c r="E7" i="2"/>
  <c r="AF7" i="2" s="1"/>
  <c r="D7" i="2"/>
  <c r="AE7" i="2" s="1"/>
  <c r="AG7" i="2" s="1"/>
  <c r="C7" i="2"/>
  <c r="AC6" i="2"/>
  <c r="AB6" i="2"/>
  <c r="AB19" i="2" s="1"/>
  <c r="AB149" i="2" s="1"/>
  <c r="AA6" i="2"/>
  <c r="AA19" i="2" s="1"/>
  <c r="AA149" i="2" s="1"/>
  <c r="Z6" i="2"/>
  <c r="AD6" i="2" s="1"/>
  <c r="AD19" i="2" s="1"/>
  <c r="Y6" i="2"/>
  <c r="X6" i="2"/>
  <c r="X19" i="2" s="1"/>
  <c r="V6" i="2"/>
  <c r="U6" i="2"/>
  <c r="T6" i="2"/>
  <c r="S6" i="2"/>
  <c r="R6" i="2"/>
  <c r="Q6" i="2"/>
  <c r="P6" i="2"/>
  <c r="O6" i="2"/>
  <c r="N6" i="2"/>
  <c r="M6" i="2"/>
  <c r="L6" i="2"/>
  <c r="K6" i="2"/>
  <c r="W6" i="2" s="1"/>
  <c r="I6" i="2"/>
  <c r="H6" i="2"/>
  <c r="G6" i="2"/>
  <c r="F6" i="2"/>
  <c r="J6" i="2" s="1"/>
  <c r="E6" i="2"/>
  <c r="AF6" i="2" s="1"/>
  <c r="D6" i="2"/>
  <c r="C6" i="2"/>
  <c r="V5" i="2"/>
  <c r="V19" i="2" s="1"/>
  <c r="U5" i="2"/>
  <c r="T5" i="2"/>
  <c r="T19" i="2" s="1"/>
  <c r="S5" i="2"/>
  <c r="S19" i="2" s="1"/>
  <c r="R5" i="2"/>
  <c r="R19" i="2" s="1"/>
  <c r="Q5" i="2"/>
  <c r="P5" i="2"/>
  <c r="P19" i="2" s="1"/>
  <c r="O5" i="2"/>
  <c r="O19" i="2" s="1"/>
  <c r="N5" i="2"/>
  <c r="N19" i="2" s="1"/>
  <c r="M5" i="2"/>
  <c r="L5" i="2"/>
  <c r="L19" i="2" s="1"/>
  <c r="K5" i="2"/>
  <c r="K19" i="2" s="1"/>
  <c r="I5" i="2"/>
  <c r="H5" i="2"/>
  <c r="H19" i="2" s="1"/>
  <c r="G5" i="2"/>
  <c r="G19" i="2" s="1"/>
  <c r="F5" i="2"/>
  <c r="J5" i="2" s="1"/>
  <c r="J19" i="2" s="1"/>
  <c r="E5" i="2"/>
  <c r="AF5" i="2" s="1"/>
  <c r="AF19" i="2" s="1"/>
  <c r="D5" i="2"/>
  <c r="D19" i="2" s="1"/>
  <c r="C5" i="2"/>
  <c r="AC230" i="1"/>
  <c r="Y230" i="1"/>
  <c r="Q230" i="1"/>
  <c r="AF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W229" i="1" s="1"/>
  <c r="I229" i="1"/>
  <c r="H229" i="1"/>
  <c r="G229" i="1"/>
  <c r="F229" i="1"/>
  <c r="J229" i="1" s="1"/>
  <c r="E229" i="1"/>
  <c r="D229" i="1"/>
  <c r="AE229" i="1" s="1"/>
  <c r="C229" i="1"/>
  <c r="AF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W228" i="1" s="1"/>
  <c r="I228" i="1"/>
  <c r="H228" i="1"/>
  <c r="G228" i="1"/>
  <c r="F228" i="1"/>
  <c r="J228" i="1" s="1"/>
  <c r="E228" i="1"/>
  <c r="D228" i="1"/>
  <c r="AE228" i="1" s="1"/>
  <c r="C228" i="1"/>
  <c r="AF227" i="1"/>
  <c r="V227" i="1"/>
  <c r="U227" i="1"/>
  <c r="U230" i="1" s="1"/>
  <c r="T227" i="1"/>
  <c r="S227" i="1"/>
  <c r="R227" i="1"/>
  <c r="Q227" i="1"/>
  <c r="P227" i="1"/>
  <c r="O227" i="1"/>
  <c r="N227" i="1"/>
  <c r="M227" i="1"/>
  <c r="M230" i="1" s="1"/>
  <c r="L227" i="1"/>
  <c r="K227" i="1"/>
  <c r="W227" i="1" s="1"/>
  <c r="I227" i="1"/>
  <c r="I230" i="1" s="1"/>
  <c r="H227" i="1"/>
  <c r="G227" i="1"/>
  <c r="F227" i="1"/>
  <c r="J227" i="1" s="1"/>
  <c r="E227" i="1"/>
  <c r="E230" i="1" s="1"/>
  <c r="D227" i="1"/>
  <c r="AE227" i="1" s="1"/>
  <c r="C227" i="1"/>
  <c r="AF226" i="1"/>
  <c r="AC226" i="1"/>
  <c r="AB226" i="1"/>
  <c r="AA226" i="1"/>
  <c r="Z226" i="1"/>
  <c r="Y226" i="1"/>
  <c r="X226" i="1"/>
  <c r="AD226" i="1" s="1"/>
  <c r="V226" i="1"/>
  <c r="U226" i="1"/>
  <c r="T226" i="1"/>
  <c r="S226" i="1"/>
  <c r="R226" i="1"/>
  <c r="Q226" i="1"/>
  <c r="P226" i="1"/>
  <c r="O226" i="1"/>
  <c r="N226" i="1"/>
  <c r="M226" i="1"/>
  <c r="L226" i="1"/>
  <c r="K226" i="1"/>
  <c r="I226" i="1"/>
  <c r="H226" i="1"/>
  <c r="G226" i="1"/>
  <c r="F226" i="1"/>
  <c r="E226" i="1"/>
  <c r="D226" i="1"/>
  <c r="AE226" i="1" s="1"/>
  <c r="AG226" i="1" s="1"/>
  <c r="C226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I225" i="1"/>
  <c r="H225" i="1"/>
  <c r="G225" i="1"/>
  <c r="F225" i="1"/>
  <c r="E225" i="1"/>
  <c r="D225" i="1"/>
  <c r="AE225" i="1" s="1"/>
  <c r="C225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I224" i="1"/>
  <c r="H224" i="1"/>
  <c r="G224" i="1"/>
  <c r="F224" i="1"/>
  <c r="E224" i="1"/>
  <c r="D224" i="1"/>
  <c r="AE224" i="1" s="1"/>
  <c r="C224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I223" i="1"/>
  <c r="H223" i="1"/>
  <c r="G223" i="1"/>
  <c r="F223" i="1"/>
  <c r="E223" i="1"/>
  <c r="D223" i="1"/>
  <c r="AE223" i="1" s="1"/>
  <c r="C223" i="1"/>
  <c r="AC222" i="1"/>
  <c r="AB222" i="1"/>
  <c r="AA222" i="1"/>
  <c r="Z222" i="1"/>
  <c r="Y222" i="1"/>
  <c r="X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W222" i="1" s="1"/>
  <c r="I222" i="1"/>
  <c r="H222" i="1"/>
  <c r="G222" i="1"/>
  <c r="F222" i="1"/>
  <c r="E222" i="1"/>
  <c r="D222" i="1"/>
  <c r="C222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W221" i="1" s="1"/>
  <c r="I221" i="1"/>
  <c r="H221" i="1"/>
  <c r="G221" i="1"/>
  <c r="F221" i="1"/>
  <c r="E221" i="1"/>
  <c r="D221" i="1"/>
  <c r="C221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W220" i="1" s="1"/>
  <c r="I220" i="1"/>
  <c r="H220" i="1"/>
  <c r="G220" i="1"/>
  <c r="F220" i="1"/>
  <c r="E220" i="1"/>
  <c r="D220" i="1"/>
  <c r="C220" i="1"/>
  <c r="AC219" i="1"/>
  <c r="AB219" i="1"/>
  <c r="AA219" i="1"/>
  <c r="AA230" i="1" s="1"/>
  <c r="Z219" i="1"/>
  <c r="Z230" i="1" s="1"/>
  <c r="Y219" i="1"/>
  <c r="X219" i="1"/>
  <c r="V219" i="1"/>
  <c r="V230" i="1" s="1"/>
  <c r="U219" i="1"/>
  <c r="T219" i="1"/>
  <c r="S219" i="1"/>
  <c r="R219" i="1"/>
  <c r="R230" i="1" s="1"/>
  <c r="Q219" i="1"/>
  <c r="P219" i="1"/>
  <c r="O219" i="1"/>
  <c r="N219" i="1"/>
  <c r="N230" i="1" s="1"/>
  <c r="M219" i="1"/>
  <c r="L219" i="1"/>
  <c r="K219" i="1"/>
  <c r="I219" i="1"/>
  <c r="H219" i="1"/>
  <c r="G219" i="1"/>
  <c r="F219" i="1"/>
  <c r="F230" i="1" s="1"/>
  <c r="E219" i="1"/>
  <c r="D219" i="1"/>
  <c r="C219" i="1"/>
  <c r="Q217" i="1"/>
  <c r="M217" i="1"/>
  <c r="AF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W216" i="1" s="1"/>
  <c r="I216" i="1"/>
  <c r="H216" i="1"/>
  <c r="G216" i="1"/>
  <c r="F216" i="1"/>
  <c r="J216" i="1" s="1"/>
  <c r="E216" i="1"/>
  <c r="D216" i="1"/>
  <c r="AE216" i="1" s="1"/>
  <c r="C216" i="1"/>
  <c r="AF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W215" i="1" s="1"/>
  <c r="I215" i="1"/>
  <c r="H215" i="1"/>
  <c r="G215" i="1"/>
  <c r="F215" i="1"/>
  <c r="J215" i="1" s="1"/>
  <c r="E215" i="1"/>
  <c r="D215" i="1"/>
  <c r="AE215" i="1" s="1"/>
  <c r="C215" i="1"/>
  <c r="AF214" i="1"/>
  <c r="AC214" i="1"/>
  <c r="AB214" i="1"/>
  <c r="AA214" i="1"/>
  <c r="Z214" i="1"/>
  <c r="Y214" i="1"/>
  <c r="X214" i="1"/>
  <c r="AD214" i="1" s="1"/>
  <c r="V214" i="1"/>
  <c r="U214" i="1"/>
  <c r="T214" i="1"/>
  <c r="S214" i="1"/>
  <c r="R214" i="1"/>
  <c r="Q214" i="1"/>
  <c r="P214" i="1"/>
  <c r="O214" i="1"/>
  <c r="N214" i="1"/>
  <c r="M214" i="1"/>
  <c r="L214" i="1"/>
  <c r="K214" i="1"/>
  <c r="I214" i="1"/>
  <c r="H214" i="1"/>
  <c r="G214" i="1"/>
  <c r="F214" i="1"/>
  <c r="E214" i="1"/>
  <c r="D214" i="1"/>
  <c r="AE214" i="1" s="1"/>
  <c r="AG214" i="1" s="1"/>
  <c r="C214" i="1"/>
  <c r="AC213" i="1"/>
  <c r="AB213" i="1"/>
  <c r="AA213" i="1"/>
  <c r="Z213" i="1"/>
  <c r="Y213" i="1"/>
  <c r="X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W213" i="1" s="1"/>
  <c r="I213" i="1"/>
  <c r="H213" i="1"/>
  <c r="G213" i="1"/>
  <c r="F213" i="1"/>
  <c r="E213" i="1"/>
  <c r="D213" i="1"/>
  <c r="C213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W212" i="1" s="1"/>
  <c r="I212" i="1"/>
  <c r="H212" i="1"/>
  <c r="G212" i="1"/>
  <c r="F212" i="1"/>
  <c r="E212" i="1"/>
  <c r="D212" i="1"/>
  <c r="C212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W211" i="1" s="1"/>
  <c r="I211" i="1"/>
  <c r="H211" i="1"/>
  <c r="G211" i="1"/>
  <c r="F211" i="1"/>
  <c r="E211" i="1"/>
  <c r="D211" i="1"/>
  <c r="C211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W210" i="1" s="1"/>
  <c r="I210" i="1"/>
  <c r="H210" i="1"/>
  <c r="G210" i="1"/>
  <c r="F210" i="1"/>
  <c r="E210" i="1"/>
  <c r="D210" i="1"/>
  <c r="C210" i="1"/>
  <c r="AC209" i="1"/>
  <c r="AB209" i="1"/>
  <c r="AA209" i="1"/>
  <c r="Z209" i="1"/>
  <c r="AD209" i="1" s="1"/>
  <c r="Y209" i="1"/>
  <c r="X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I209" i="1"/>
  <c r="H209" i="1"/>
  <c r="G209" i="1"/>
  <c r="F209" i="1"/>
  <c r="J209" i="1" s="1"/>
  <c r="E209" i="1"/>
  <c r="D209" i="1"/>
  <c r="C209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W208" i="1" s="1"/>
  <c r="I208" i="1"/>
  <c r="H208" i="1"/>
  <c r="G208" i="1"/>
  <c r="F208" i="1"/>
  <c r="J208" i="1" s="1"/>
  <c r="E208" i="1"/>
  <c r="D208" i="1"/>
  <c r="C208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W207" i="1" s="1"/>
  <c r="I207" i="1"/>
  <c r="H207" i="1"/>
  <c r="G207" i="1"/>
  <c r="F207" i="1"/>
  <c r="J207" i="1" s="1"/>
  <c r="E207" i="1"/>
  <c r="D207" i="1"/>
  <c r="AE207" i="1" s="1"/>
  <c r="C207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W206" i="1" s="1"/>
  <c r="I206" i="1"/>
  <c r="H206" i="1"/>
  <c r="G206" i="1"/>
  <c r="F206" i="1"/>
  <c r="J206" i="1" s="1"/>
  <c r="E206" i="1"/>
  <c r="AF206" i="1" s="1"/>
  <c r="D206" i="1"/>
  <c r="AE206" i="1" s="1"/>
  <c r="C206" i="1"/>
  <c r="AC205" i="1"/>
  <c r="AC217" i="1" s="1"/>
  <c r="AB205" i="1"/>
  <c r="AA205" i="1"/>
  <c r="Z205" i="1"/>
  <c r="Y205" i="1"/>
  <c r="Y217" i="1" s="1"/>
  <c r="X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AE205" i="1" s="1"/>
  <c r="I205" i="1"/>
  <c r="H205" i="1"/>
  <c r="G205" i="1"/>
  <c r="F205" i="1"/>
  <c r="J205" i="1" s="1"/>
  <c r="E205" i="1"/>
  <c r="D205" i="1"/>
  <c r="C205" i="1"/>
  <c r="AF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W204" i="1" s="1"/>
  <c r="I204" i="1"/>
  <c r="H204" i="1"/>
  <c r="G204" i="1"/>
  <c r="F204" i="1"/>
  <c r="J204" i="1" s="1"/>
  <c r="E204" i="1"/>
  <c r="D204" i="1"/>
  <c r="AE204" i="1" s="1"/>
  <c r="C204" i="1"/>
  <c r="AF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W203" i="1" s="1"/>
  <c r="I203" i="1"/>
  <c r="H203" i="1"/>
  <c r="G203" i="1"/>
  <c r="F203" i="1"/>
  <c r="J203" i="1" s="1"/>
  <c r="E203" i="1"/>
  <c r="D203" i="1"/>
  <c r="AE203" i="1" s="1"/>
  <c r="C203" i="1"/>
  <c r="AF202" i="1"/>
  <c r="V202" i="1"/>
  <c r="U202" i="1"/>
  <c r="U217" i="1" s="1"/>
  <c r="T202" i="1"/>
  <c r="S202" i="1"/>
  <c r="R202" i="1"/>
  <c r="Q202" i="1"/>
  <c r="P202" i="1"/>
  <c r="O202" i="1"/>
  <c r="N202" i="1"/>
  <c r="M202" i="1"/>
  <c r="L202" i="1"/>
  <c r="K202" i="1"/>
  <c r="W202" i="1" s="1"/>
  <c r="I202" i="1"/>
  <c r="I217" i="1" s="1"/>
  <c r="H202" i="1"/>
  <c r="G202" i="1"/>
  <c r="F202" i="1"/>
  <c r="J202" i="1" s="1"/>
  <c r="E202" i="1"/>
  <c r="E217" i="1" s="1"/>
  <c r="D202" i="1"/>
  <c r="AE202" i="1" s="1"/>
  <c r="C202" i="1"/>
  <c r="AF201" i="1"/>
  <c r="AC201" i="1"/>
  <c r="AB201" i="1"/>
  <c r="AA201" i="1"/>
  <c r="Z201" i="1"/>
  <c r="Y201" i="1"/>
  <c r="X201" i="1"/>
  <c r="AD201" i="1" s="1"/>
  <c r="V201" i="1"/>
  <c r="U201" i="1"/>
  <c r="T201" i="1"/>
  <c r="S201" i="1"/>
  <c r="R201" i="1"/>
  <c r="Q201" i="1"/>
  <c r="P201" i="1"/>
  <c r="O201" i="1"/>
  <c r="N201" i="1"/>
  <c r="M201" i="1"/>
  <c r="L201" i="1"/>
  <c r="K201" i="1"/>
  <c r="I201" i="1"/>
  <c r="H201" i="1"/>
  <c r="G201" i="1"/>
  <c r="F201" i="1"/>
  <c r="E201" i="1"/>
  <c r="D201" i="1"/>
  <c r="AE201" i="1" s="1"/>
  <c r="AG201" i="1" s="1"/>
  <c r="C201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I200" i="1"/>
  <c r="H200" i="1"/>
  <c r="G200" i="1"/>
  <c r="F200" i="1"/>
  <c r="E200" i="1"/>
  <c r="AF200" i="1" s="1"/>
  <c r="D200" i="1"/>
  <c r="AE200" i="1" s="1"/>
  <c r="C200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I199" i="1"/>
  <c r="H199" i="1"/>
  <c r="G199" i="1"/>
  <c r="F199" i="1"/>
  <c r="E199" i="1"/>
  <c r="AF199" i="1" s="1"/>
  <c r="D199" i="1"/>
  <c r="AE199" i="1" s="1"/>
  <c r="AG199" i="1" s="1"/>
  <c r="C199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I198" i="1"/>
  <c r="H198" i="1"/>
  <c r="G198" i="1"/>
  <c r="F198" i="1"/>
  <c r="E198" i="1"/>
  <c r="AF198" i="1" s="1"/>
  <c r="D198" i="1"/>
  <c r="AE198" i="1" s="1"/>
  <c r="C198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I197" i="1"/>
  <c r="H197" i="1"/>
  <c r="G197" i="1"/>
  <c r="F197" i="1"/>
  <c r="E197" i="1"/>
  <c r="AF197" i="1" s="1"/>
  <c r="D197" i="1"/>
  <c r="AE197" i="1" s="1"/>
  <c r="C197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I196" i="1"/>
  <c r="H196" i="1"/>
  <c r="G196" i="1"/>
  <c r="F196" i="1"/>
  <c r="E196" i="1"/>
  <c r="AF196" i="1" s="1"/>
  <c r="D196" i="1"/>
  <c r="AE196" i="1" s="1"/>
  <c r="C196" i="1"/>
  <c r="AC195" i="1"/>
  <c r="AB195" i="1"/>
  <c r="AB217" i="1" s="1"/>
  <c r="AA195" i="1"/>
  <c r="AA217" i="1" s="1"/>
  <c r="Z195" i="1"/>
  <c r="Y195" i="1"/>
  <c r="AD195" i="1" s="1"/>
  <c r="X195" i="1"/>
  <c r="X217" i="1" s="1"/>
  <c r="V195" i="1"/>
  <c r="U195" i="1"/>
  <c r="T195" i="1"/>
  <c r="S195" i="1"/>
  <c r="R195" i="1"/>
  <c r="Q195" i="1"/>
  <c r="P195" i="1"/>
  <c r="O195" i="1"/>
  <c r="N195" i="1"/>
  <c r="M195" i="1"/>
  <c r="L195" i="1"/>
  <c r="K195" i="1"/>
  <c r="W195" i="1" s="1"/>
  <c r="I195" i="1"/>
  <c r="H195" i="1"/>
  <c r="G195" i="1"/>
  <c r="F195" i="1"/>
  <c r="E195" i="1"/>
  <c r="D195" i="1"/>
  <c r="C195" i="1"/>
  <c r="V194" i="1"/>
  <c r="U194" i="1"/>
  <c r="T194" i="1"/>
  <c r="T217" i="1" s="1"/>
  <c r="S194" i="1"/>
  <c r="R194" i="1"/>
  <c r="Q194" i="1"/>
  <c r="P194" i="1"/>
  <c r="P217" i="1" s="1"/>
  <c r="O194" i="1"/>
  <c r="N194" i="1"/>
  <c r="M194" i="1"/>
  <c r="L194" i="1"/>
  <c r="L217" i="1" s="1"/>
  <c r="K194" i="1"/>
  <c r="I194" i="1"/>
  <c r="H194" i="1"/>
  <c r="H217" i="1" s="1"/>
  <c r="G194" i="1"/>
  <c r="F194" i="1"/>
  <c r="E194" i="1"/>
  <c r="D194" i="1"/>
  <c r="D217" i="1" s="1"/>
  <c r="C194" i="1"/>
  <c r="F192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W191" i="1" s="1"/>
  <c r="I191" i="1"/>
  <c r="H191" i="1"/>
  <c r="G191" i="1"/>
  <c r="F191" i="1"/>
  <c r="J191" i="1" s="1"/>
  <c r="E191" i="1"/>
  <c r="D191" i="1"/>
  <c r="AE191" i="1" s="1"/>
  <c r="C191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W190" i="1" s="1"/>
  <c r="I190" i="1"/>
  <c r="H190" i="1"/>
  <c r="G190" i="1"/>
  <c r="F190" i="1"/>
  <c r="J190" i="1" s="1"/>
  <c r="E190" i="1"/>
  <c r="AF190" i="1" s="1"/>
  <c r="D190" i="1"/>
  <c r="AE190" i="1" s="1"/>
  <c r="C190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I189" i="1"/>
  <c r="H189" i="1"/>
  <c r="G189" i="1"/>
  <c r="F189" i="1"/>
  <c r="J189" i="1" s="1"/>
  <c r="E189" i="1"/>
  <c r="D189" i="1"/>
  <c r="C189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W188" i="1" s="1"/>
  <c r="I188" i="1"/>
  <c r="H188" i="1"/>
  <c r="G188" i="1"/>
  <c r="F188" i="1"/>
  <c r="J188" i="1" s="1"/>
  <c r="E188" i="1"/>
  <c r="D188" i="1"/>
  <c r="C188" i="1"/>
  <c r="AC187" i="1"/>
  <c r="AB187" i="1"/>
  <c r="AA187" i="1"/>
  <c r="Z187" i="1"/>
  <c r="Y187" i="1"/>
  <c r="AD187" i="1" s="1"/>
  <c r="X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I187" i="1"/>
  <c r="H187" i="1"/>
  <c r="G187" i="1"/>
  <c r="F187" i="1"/>
  <c r="J187" i="1" s="1"/>
  <c r="E187" i="1"/>
  <c r="D187" i="1"/>
  <c r="C187" i="1"/>
  <c r="AC186" i="1"/>
  <c r="AB186" i="1"/>
  <c r="AA186" i="1"/>
  <c r="Z186" i="1"/>
  <c r="Y186" i="1"/>
  <c r="X186" i="1"/>
  <c r="AD186" i="1" s="1"/>
  <c r="V186" i="1"/>
  <c r="U186" i="1"/>
  <c r="T186" i="1"/>
  <c r="S186" i="1"/>
  <c r="R186" i="1"/>
  <c r="Q186" i="1"/>
  <c r="P186" i="1"/>
  <c r="O186" i="1"/>
  <c r="N186" i="1"/>
  <c r="M186" i="1"/>
  <c r="L186" i="1"/>
  <c r="K186" i="1"/>
  <c r="W186" i="1" s="1"/>
  <c r="I186" i="1"/>
  <c r="H186" i="1"/>
  <c r="G186" i="1"/>
  <c r="AF186" i="1" s="1"/>
  <c r="F186" i="1"/>
  <c r="J186" i="1" s="1"/>
  <c r="E186" i="1"/>
  <c r="D186" i="1"/>
  <c r="C186" i="1"/>
  <c r="AC185" i="1"/>
  <c r="AB185" i="1"/>
  <c r="AA185" i="1"/>
  <c r="Z185" i="1"/>
  <c r="AD185" i="1" s="1"/>
  <c r="Y185" i="1"/>
  <c r="X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I185" i="1"/>
  <c r="H185" i="1"/>
  <c r="G185" i="1"/>
  <c r="F185" i="1"/>
  <c r="J185" i="1" s="1"/>
  <c r="E185" i="1"/>
  <c r="AF185" i="1" s="1"/>
  <c r="D185" i="1"/>
  <c r="C185" i="1"/>
  <c r="AF184" i="1"/>
  <c r="AC184" i="1"/>
  <c r="AB184" i="1"/>
  <c r="AA184" i="1"/>
  <c r="Z184" i="1"/>
  <c r="Y184" i="1"/>
  <c r="X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I184" i="1"/>
  <c r="H184" i="1"/>
  <c r="G184" i="1"/>
  <c r="F184" i="1"/>
  <c r="E184" i="1"/>
  <c r="D184" i="1"/>
  <c r="AE184" i="1" s="1"/>
  <c r="AG184" i="1" s="1"/>
  <c r="C184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I183" i="1"/>
  <c r="H183" i="1"/>
  <c r="G183" i="1"/>
  <c r="F183" i="1"/>
  <c r="E183" i="1"/>
  <c r="AF183" i="1" s="1"/>
  <c r="D183" i="1"/>
  <c r="AE183" i="1" s="1"/>
  <c r="C183" i="1"/>
  <c r="AE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I182" i="1"/>
  <c r="H182" i="1"/>
  <c r="G182" i="1"/>
  <c r="F182" i="1"/>
  <c r="E182" i="1"/>
  <c r="AF182" i="1" s="1"/>
  <c r="D182" i="1"/>
  <c r="C182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W181" i="1" s="1"/>
  <c r="I181" i="1"/>
  <c r="H181" i="1"/>
  <c r="G181" i="1"/>
  <c r="F181" i="1"/>
  <c r="E181" i="1"/>
  <c r="AF181" i="1" s="1"/>
  <c r="D181" i="1"/>
  <c r="AE181" i="1" s="1"/>
  <c r="AG181" i="1" s="1"/>
  <c r="C181" i="1"/>
  <c r="AE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W180" i="1" s="1"/>
  <c r="I180" i="1"/>
  <c r="H180" i="1"/>
  <c r="G180" i="1"/>
  <c r="F180" i="1"/>
  <c r="E180" i="1"/>
  <c r="D180" i="1"/>
  <c r="C180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W179" i="1" s="1"/>
  <c r="I179" i="1"/>
  <c r="H179" i="1"/>
  <c r="G179" i="1"/>
  <c r="F179" i="1"/>
  <c r="E179" i="1"/>
  <c r="AF179" i="1" s="1"/>
  <c r="D179" i="1"/>
  <c r="AE179" i="1" s="1"/>
  <c r="C179" i="1"/>
  <c r="AE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I178" i="1"/>
  <c r="H178" i="1"/>
  <c r="G178" i="1"/>
  <c r="F178" i="1"/>
  <c r="E178" i="1"/>
  <c r="D178" i="1"/>
  <c r="C178" i="1"/>
  <c r="AC177" i="1"/>
  <c r="AB177" i="1"/>
  <c r="AA177" i="1"/>
  <c r="Z177" i="1"/>
  <c r="Y177" i="1"/>
  <c r="X177" i="1"/>
  <c r="AD177" i="1" s="1"/>
  <c r="V177" i="1"/>
  <c r="U177" i="1"/>
  <c r="T177" i="1"/>
  <c r="S177" i="1"/>
  <c r="R177" i="1"/>
  <c r="Q177" i="1"/>
  <c r="P177" i="1"/>
  <c r="O177" i="1"/>
  <c r="N177" i="1"/>
  <c r="M177" i="1"/>
  <c r="L177" i="1"/>
  <c r="AF177" i="1" s="1"/>
  <c r="K177" i="1"/>
  <c r="W177" i="1" s="1"/>
  <c r="I177" i="1"/>
  <c r="H177" i="1"/>
  <c r="G177" i="1"/>
  <c r="F177" i="1"/>
  <c r="J177" i="1" s="1"/>
  <c r="E177" i="1"/>
  <c r="D177" i="1"/>
  <c r="AE177" i="1" s="1"/>
  <c r="AG177" i="1" s="1"/>
  <c r="C177" i="1"/>
  <c r="AE176" i="1"/>
  <c r="AC176" i="1"/>
  <c r="AC192" i="1" s="1"/>
  <c r="AB176" i="1"/>
  <c r="AA176" i="1"/>
  <c r="AA192" i="1" s="1"/>
  <c r="Z176" i="1"/>
  <c r="Y176" i="1"/>
  <c r="Y192" i="1" s="1"/>
  <c r="X176" i="1"/>
  <c r="V176" i="1"/>
  <c r="V192" i="1" s="1"/>
  <c r="U176" i="1"/>
  <c r="T176" i="1"/>
  <c r="S176" i="1"/>
  <c r="S192" i="1" s="1"/>
  <c r="R176" i="1"/>
  <c r="R192" i="1" s="1"/>
  <c r="Q176" i="1"/>
  <c r="P176" i="1"/>
  <c r="O176" i="1"/>
  <c r="O192" i="1" s="1"/>
  <c r="N176" i="1"/>
  <c r="N192" i="1" s="1"/>
  <c r="M176" i="1"/>
  <c r="L176" i="1"/>
  <c r="K176" i="1"/>
  <c r="K192" i="1" s="1"/>
  <c r="I176" i="1"/>
  <c r="H176" i="1"/>
  <c r="G176" i="1"/>
  <c r="F176" i="1"/>
  <c r="E176" i="1"/>
  <c r="D176" i="1"/>
  <c r="C176" i="1"/>
  <c r="R174" i="1"/>
  <c r="AC173" i="1"/>
  <c r="AB173" i="1"/>
  <c r="AA173" i="1"/>
  <c r="Z173" i="1"/>
  <c r="Y173" i="1"/>
  <c r="X173" i="1"/>
  <c r="AD173" i="1" s="1"/>
  <c r="V173" i="1"/>
  <c r="U173" i="1"/>
  <c r="T173" i="1"/>
  <c r="S173" i="1"/>
  <c r="R173" i="1"/>
  <c r="Q173" i="1"/>
  <c r="P173" i="1"/>
  <c r="O173" i="1"/>
  <c r="N173" i="1"/>
  <c r="M173" i="1"/>
  <c r="L173" i="1"/>
  <c r="K173" i="1"/>
  <c r="I173" i="1"/>
  <c r="H173" i="1"/>
  <c r="G173" i="1"/>
  <c r="F173" i="1"/>
  <c r="J173" i="1" s="1"/>
  <c r="E173" i="1"/>
  <c r="D173" i="1"/>
  <c r="AE173" i="1" s="1"/>
  <c r="C173" i="1"/>
  <c r="AF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I172" i="1"/>
  <c r="H172" i="1"/>
  <c r="G172" i="1"/>
  <c r="F172" i="1"/>
  <c r="J172" i="1" s="1"/>
  <c r="E172" i="1"/>
  <c r="D172" i="1"/>
  <c r="AE172" i="1" s="1"/>
  <c r="AG172" i="1" s="1"/>
  <c r="C172" i="1"/>
  <c r="AF171" i="1"/>
  <c r="AC171" i="1"/>
  <c r="AB171" i="1"/>
  <c r="AA171" i="1"/>
  <c r="Z171" i="1"/>
  <c r="Y171" i="1"/>
  <c r="X171" i="1"/>
  <c r="AD171" i="1" s="1"/>
  <c r="V171" i="1"/>
  <c r="U171" i="1"/>
  <c r="T171" i="1"/>
  <c r="S171" i="1"/>
  <c r="R171" i="1"/>
  <c r="Q171" i="1"/>
  <c r="P171" i="1"/>
  <c r="O171" i="1"/>
  <c r="N171" i="1"/>
  <c r="M171" i="1"/>
  <c r="L171" i="1"/>
  <c r="K171" i="1"/>
  <c r="W171" i="1" s="1"/>
  <c r="I171" i="1"/>
  <c r="H171" i="1"/>
  <c r="G171" i="1"/>
  <c r="F171" i="1"/>
  <c r="J171" i="1" s="1"/>
  <c r="E171" i="1"/>
  <c r="D171" i="1"/>
  <c r="C171" i="1"/>
  <c r="AE170" i="1"/>
  <c r="AG170" i="1" s="1"/>
  <c r="V170" i="1"/>
  <c r="U170" i="1"/>
  <c r="T170" i="1"/>
  <c r="S170" i="1"/>
  <c r="R170" i="1"/>
  <c r="Q170" i="1"/>
  <c r="P170" i="1"/>
  <c r="O170" i="1"/>
  <c r="N170" i="1"/>
  <c r="M170" i="1"/>
  <c r="L170" i="1"/>
  <c r="K170" i="1"/>
  <c r="W170" i="1" s="1"/>
  <c r="I170" i="1"/>
  <c r="H170" i="1"/>
  <c r="G170" i="1"/>
  <c r="F170" i="1"/>
  <c r="J170" i="1" s="1"/>
  <c r="E170" i="1"/>
  <c r="AF170" i="1" s="1"/>
  <c r="D170" i="1"/>
  <c r="C170" i="1"/>
  <c r="AE169" i="1"/>
  <c r="AG169" i="1" s="1"/>
  <c r="V169" i="1"/>
  <c r="U169" i="1"/>
  <c r="T169" i="1"/>
  <c r="S169" i="1"/>
  <c r="R169" i="1"/>
  <c r="Q169" i="1"/>
  <c r="P169" i="1"/>
  <c r="O169" i="1"/>
  <c r="N169" i="1"/>
  <c r="M169" i="1"/>
  <c r="L169" i="1"/>
  <c r="K169" i="1"/>
  <c r="W169" i="1" s="1"/>
  <c r="I169" i="1"/>
  <c r="H169" i="1"/>
  <c r="G169" i="1"/>
  <c r="F169" i="1"/>
  <c r="J169" i="1" s="1"/>
  <c r="E169" i="1"/>
  <c r="AF169" i="1" s="1"/>
  <c r="D169" i="1"/>
  <c r="C169" i="1"/>
  <c r="AE168" i="1"/>
  <c r="AG168" i="1" s="1"/>
  <c r="V168" i="1"/>
  <c r="U168" i="1"/>
  <c r="T168" i="1"/>
  <c r="S168" i="1"/>
  <c r="R168" i="1"/>
  <c r="Q168" i="1"/>
  <c r="P168" i="1"/>
  <c r="O168" i="1"/>
  <c r="N168" i="1"/>
  <c r="M168" i="1"/>
  <c r="L168" i="1"/>
  <c r="K168" i="1"/>
  <c r="W168" i="1" s="1"/>
  <c r="I168" i="1"/>
  <c r="H168" i="1"/>
  <c r="G168" i="1"/>
  <c r="F168" i="1"/>
  <c r="J168" i="1" s="1"/>
  <c r="E168" i="1"/>
  <c r="AF168" i="1" s="1"/>
  <c r="D168" i="1"/>
  <c r="C168" i="1"/>
  <c r="AE167" i="1"/>
  <c r="AG167" i="1" s="1"/>
  <c r="V167" i="1"/>
  <c r="U167" i="1"/>
  <c r="T167" i="1"/>
  <c r="S167" i="1"/>
  <c r="R167" i="1"/>
  <c r="Q167" i="1"/>
  <c r="P167" i="1"/>
  <c r="O167" i="1"/>
  <c r="N167" i="1"/>
  <c r="M167" i="1"/>
  <c r="L167" i="1"/>
  <c r="K167" i="1"/>
  <c r="W167" i="1" s="1"/>
  <c r="I167" i="1"/>
  <c r="H167" i="1"/>
  <c r="G167" i="1"/>
  <c r="F167" i="1"/>
  <c r="J167" i="1" s="1"/>
  <c r="E167" i="1"/>
  <c r="AF167" i="1" s="1"/>
  <c r="D167" i="1"/>
  <c r="C167" i="1"/>
  <c r="AE166" i="1"/>
  <c r="AC166" i="1"/>
  <c r="AB166" i="1"/>
  <c r="AA166" i="1"/>
  <c r="Z166" i="1"/>
  <c r="AD166" i="1" s="1"/>
  <c r="Y166" i="1"/>
  <c r="X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W166" i="1" s="1"/>
  <c r="I166" i="1"/>
  <c r="H166" i="1"/>
  <c r="G166" i="1"/>
  <c r="F166" i="1"/>
  <c r="E166" i="1"/>
  <c r="AF166" i="1" s="1"/>
  <c r="D166" i="1"/>
  <c r="C166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W165" i="1" s="1"/>
  <c r="I165" i="1"/>
  <c r="H165" i="1"/>
  <c r="G165" i="1"/>
  <c r="F165" i="1"/>
  <c r="E165" i="1"/>
  <c r="AF165" i="1" s="1"/>
  <c r="D165" i="1"/>
  <c r="AE165" i="1" s="1"/>
  <c r="C165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W164" i="1" s="1"/>
  <c r="I164" i="1"/>
  <c r="H164" i="1"/>
  <c r="G164" i="1"/>
  <c r="F164" i="1"/>
  <c r="E164" i="1"/>
  <c r="AF164" i="1" s="1"/>
  <c r="D164" i="1"/>
  <c r="AE164" i="1" s="1"/>
  <c r="C164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W163" i="1" s="1"/>
  <c r="I163" i="1"/>
  <c r="H163" i="1"/>
  <c r="G163" i="1"/>
  <c r="F163" i="1"/>
  <c r="E163" i="1"/>
  <c r="AF163" i="1" s="1"/>
  <c r="D163" i="1"/>
  <c r="C163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W162" i="1" s="1"/>
  <c r="I162" i="1"/>
  <c r="H162" i="1"/>
  <c r="G162" i="1"/>
  <c r="F162" i="1"/>
  <c r="E162" i="1"/>
  <c r="AF162" i="1" s="1"/>
  <c r="D162" i="1"/>
  <c r="C162" i="1"/>
  <c r="AC161" i="1"/>
  <c r="AC174" i="1" s="1"/>
  <c r="AB161" i="1"/>
  <c r="AA161" i="1"/>
  <c r="AA174" i="1" s="1"/>
  <c r="Z161" i="1"/>
  <c r="Z174" i="1" s="1"/>
  <c r="Y161" i="1"/>
  <c r="Y174" i="1" s="1"/>
  <c r="X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I161" i="1"/>
  <c r="H161" i="1"/>
  <c r="G161" i="1"/>
  <c r="F161" i="1"/>
  <c r="J161" i="1" s="1"/>
  <c r="E161" i="1"/>
  <c r="D161" i="1"/>
  <c r="AE161" i="1" s="1"/>
  <c r="C161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W160" i="1" s="1"/>
  <c r="I160" i="1"/>
  <c r="H160" i="1"/>
  <c r="G160" i="1"/>
  <c r="F160" i="1"/>
  <c r="J160" i="1" s="1"/>
  <c r="E160" i="1"/>
  <c r="AF160" i="1" s="1"/>
  <c r="D160" i="1"/>
  <c r="C160" i="1"/>
  <c r="V159" i="1"/>
  <c r="V174" i="1" s="1"/>
  <c r="U159" i="1"/>
  <c r="T159" i="1"/>
  <c r="T174" i="1" s="1"/>
  <c r="S159" i="1"/>
  <c r="S174" i="1" s="1"/>
  <c r="R159" i="1"/>
  <c r="Q159" i="1"/>
  <c r="P159" i="1"/>
  <c r="P174" i="1" s="1"/>
  <c r="O159" i="1"/>
  <c r="O174" i="1" s="1"/>
  <c r="N159" i="1"/>
  <c r="N174" i="1" s="1"/>
  <c r="M159" i="1"/>
  <c r="L159" i="1"/>
  <c r="L174" i="1" s="1"/>
  <c r="K159" i="1"/>
  <c r="K174" i="1" s="1"/>
  <c r="I159" i="1"/>
  <c r="I174" i="1" s="1"/>
  <c r="H159" i="1"/>
  <c r="H174" i="1" s="1"/>
  <c r="G159" i="1"/>
  <c r="F159" i="1"/>
  <c r="F174" i="1" s="1"/>
  <c r="E159" i="1"/>
  <c r="E174" i="1" s="1"/>
  <c r="D159" i="1"/>
  <c r="D174" i="1" s="1"/>
  <c r="C159" i="1"/>
  <c r="Q157" i="1"/>
  <c r="I157" i="1"/>
  <c r="AF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W156" i="1" s="1"/>
  <c r="I156" i="1"/>
  <c r="H156" i="1"/>
  <c r="G156" i="1"/>
  <c r="F156" i="1"/>
  <c r="J156" i="1" s="1"/>
  <c r="E156" i="1"/>
  <c r="D156" i="1"/>
  <c r="AE156" i="1" s="1"/>
  <c r="C156" i="1"/>
  <c r="AF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W155" i="1" s="1"/>
  <c r="I155" i="1"/>
  <c r="H155" i="1"/>
  <c r="G155" i="1"/>
  <c r="F155" i="1"/>
  <c r="J155" i="1" s="1"/>
  <c r="E155" i="1"/>
  <c r="D155" i="1"/>
  <c r="AE155" i="1" s="1"/>
  <c r="C155" i="1"/>
  <c r="AF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W154" i="1" s="1"/>
  <c r="I154" i="1"/>
  <c r="H154" i="1"/>
  <c r="G154" i="1"/>
  <c r="F154" i="1"/>
  <c r="J154" i="1" s="1"/>
  <c r="E154" i="1"/>
  <c r="D154" i="1"/>
  <c r="AE154" i="1" s="1"/>
  <c r="C154" i="1"/>
  <c r="AF153" i="1"/>
  <c r="AC153" i="1"/>
  <c r="AB153" i="1"/>
  <c r="AA153" i="1"/>
  <c r="Z153" i="1"/>
  <c r="Y153" i="1"/>
  <c r="X153" i="1"/>
  <c r="AD153" i="1" s="1"/>
  <c r="V153" i="1"/>
  <c r="U153" i="1"/>
  <c r="T153" i="1"/>
  <c r="S153" i="1"/>
  <c r="R153" i="1"/>
  <c r="Q153" i="1"/>
  <c r="P153" i="1"/>
  <c r="O153" i="1"/>
  <c r="N153" i="1"/>
  <c r="M153" i="1"/>
  <c r="L153" i="1"/>
  <c r="K153" i="1"/>
  <c r="W153" i="1" s="1"/>
  <c r="I153" i="1"/>
  <c r="H153" i="1"/>
  <c r="G153" i="1"/>
  <c r="F153" i="1"/>
  <c r="E153" i="1"/>
  <c r="D153" i="1"/>
  <c r="AE153" i="1" s="1"/>
  <c r="AG153" i="1" s="1"/>
  <c r="C153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W152" i="1" s="1"/>
  <c r="I152" i="1"/>
  <c r="H152" i="1"/>
  <c r="G152" i="1"/>
  <c r="F152" i="1"/>
  <c r="E152" i="1"/>
  <c r="D152" i="1"/>
  <c r="AE152" i="1" s="1"/>
  <c r="C152" i="1"/>
  <c r="AE151" i="1"/>
  <c r="AC151" i="1"/>
  <c r="AB151" i="1"/>
  <c r="AA151" i="1"/>
  <c r="Z151" i="1"/>
  <c r="AD151" i="1" s="1"/>
  <c r="Y151" i="1"/>
  <c r="X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W151" i="1" s="1"/>
  <c r="I151" i="1"/>
  <c r="H151" i="1"/>
  <c r="G151" i="1"/>
  <c r="F151" i="1"/>
  <c r="E151" i="1"/>
  <c r="D151" i="1"/>
  <c r="C151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W150" i="1" s="1"/>
  <c r="I150" i="1"/>
  <c r="H150" i="1"/>
  <c r="G150" i="1"/>
  <c r="F150" i="1"/>
  <c r="E150" i="1"/>
  <c r="D150" i="1"/>
  <c r="C150" i="1"/>
  <c r="AC149" i="1"/>
  <c r="AB149" i="1"/>
  <c r="AA149" i="1"/>
  <c r="Z149" i="1"/>
  <c r="AD149" i="1" s="1"/>
  <c r="Y149" i="1"/>
  <c r="X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I149" i="1"/>
  <c r="H149" i="1"/>
  <c r="G149" i="1"/>
  <c r="F149" i="1"/>
  <c r="J149" i="1" s="1"/>
  <c r="E149" i="1"/>
  <c r="D149" i="1"/>
  <c r="C149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W148" i="1" s="1"/>
  <c r="I148" i="1"/>
  <c r="H148" i="1"/>
  <c r="G148" i="1"/>
  <c r="F148" i="1"/>
  <c r="J148" i="1" s="1"/>
  <c r="E148" i="1"/>
  <c r="AF148" i="1" s="1"/>
  <c r="D148" i="1"/>
  <c r="C148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I147" i="1"/>
  <c r="H147" i="1"/>
  <c r="G147" i="1"/>
  <c r="F147" i="1"/>
  <c r="J147" i="1" s="1"/>
  <c r="E147" i="1"/>
  <c r="D147" i="1"/>
  <c r="AE147" i="1" s="1"/>
  <c r="C147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W146" i="1" s="1"/>
  <c r="I146" i="1"/>
  <c r="H146" i="1"/>
  <c r="G146" i="1"/>
  <c r="F146" i="1"/>
  <c r="J146" i="1" s="1"/>
  <c r="E146" i="1"/>
  <c r="AF146" i="1" s="1"/>
  <c r="AG146" i="1" s="1"/>
  <c r="D146" i="1"/>
  <c r="AE146" i="1" s="1"/>
  <c r="C146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I145" i="1"/>
  <c r="H145" i="1"/>
  <c r="G145" i="1"/>
  <c r="F145" i="1"/>
  <c r="J145" i="1" s="1"/>
  <c r="E145" i="1"/>
  <c r="D145" i="1"/>
  <c r="C145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W144" i="1" s="1"/>
  <c r="I144" i="1"/>
  <c r="H144" i="1"/>
  <c r="G144" i="1"/>
  <c r="F144" i="1"/>
  <c r="J144" i="1" s="1"/>
  <c r="E144" i="1"/>
  <c r="AF144" i="1" s="1"/>
  <c r="D144" i="1"/>
  <c r="C144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I143" i="1"/>
  <c r="H143" i="1"/>
  <c r="G143" i="1"/>
  <c r="F143" i="1"/>
  <c r="J143" i="1" s="1"/>
  <c r="E143" i="1"/>
  <c r="D143" i="1"/>
  <c r="AE143" i="1" s="1"/>
  <c r="C143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W142" i="1" s="1"/>
  <c r="I142" i="1"/>
  <c r="H142" i="1"/>
  <c r="G142" i="1"/>
  <c r="F142" i="1"/>
  <c r="J142" i="1" s="1"/>
  <c r="E142" i="1"/>
  <c r="AF142" i="1" s="1"/>
  <c r="AG142" i="1" s="1"/>
  <c r="D142" i="1"/>
  <c r="AE142" i="1" s="1"/>
  <c r="C142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I141" i="1"/>
  <c r="H141" i="1"/>
  <c r="G141" i="1"/>
  <c r="F141" i="1"/>
  <c r="J141" i="1" s="1"/>
  <c r="E141" i="1"/>
  <c r="D141" i="1"/>
  <c r="C141" i="1"/>
  <c r="AC140" i="1"/>
  <c r="AC157" i="1" s="1"/>
  <c r="AB140" i="1"/>
  <c r="AB157" i="1" s="1"/>
  <c r="AA140" i="1"/>
  <c r="AA157" i="1" s="1"/>
  <c r="Z140" i="1"/>
  <c r="Z157" i="1" s="1"/>
  <c r="Y140" i="1"/>
  <c r="AD140" i="1" s="1"/>
  <c r="X140" i="1"/>
  <c r="X157" i="1" s="1"/>
  <c r="V140" i="1"/>
  <c r="U140" i="1"/>
  <c r="U157" i="1" s="1"/>
  <c r="T140" i="1"/>
  <c r="T157" i="1" s="1"/>
  <c r="S140" i="1"/>
  <c r="S157" i="1" s="1"/>
  <c r="R140" i="1"/>
  <c r="Q140" i="1"/>
  <c r="P140" i="1"/>
  <c r="P157" i="1" s="1"/>
  <c r="O140" i="1"/>
  <c r="O157" i="1" s="1"/>
  <c r="N140" i="1"/>
  <c r="M140" i="1"/>
  <c r="M157" i="1" s="1"/>
  <c r="L140" i="1"/>
  <c r="L157" i="1" s="1"/>
  <c r="K140" i="1"/>
  <c r="K157" i="1" s="1"/>
  <c r="I140" i="1"/>
  <c r="H140" i="1"/>
  <c r="H157" i="1" s="1"/>
  <c r="G140" i="1"/>
  <c r="F140" i="1"/>
  <c r="E140" i="1"/>
  <c r="D140" i="1"/>
  <c r="D157" i="1" s="1"/>
  <c r="C140" i="1"/>
  <c r="AE137" i="1"/>
  <c r="AC137" i="1"/>
  <c r="AB137" i="1"/>
  <c r="AA137" i="1"/>
  <c r="Z137" i="1"/>
  <c r="Y137" i="1"/>
  <c r="X137" i="1"/>
  <c r="AD137" i="1" s="1"/>
  <c r="V137" i="1"/>
  <c r="U137" i="1"/>
  <c r="T137" i="1"/>
  <c r="S137" i="1"/>
  <c r="R137" i="1"/>
  <c r="Q137" i="1"/>
  <c r="P137" i="1"/>
  <c r="O137" i="1"/>
  <c r="N137" i="1"/>
  <c r="M137" i="1"/>
  <c r="L137" i="1"/>
  <c r="K137" i="1"/>
  <c r="W137" i="1" s="1"/>
  <c r="I137" i="1"/>
  <c r="H137" i="1"/>
  <c r="G137" i="1"/>
  <c r="F137" i="1"/>
  <c r="E137" i="1"/>
  <c r="D137" i="1"/>
  <c r="C137" i="1"/>
  <c r="AC136" i="1"/>
  <c r="AB136" i="1"/>
  <c r="AA136" i="1"/>
  <c r="Z136" i="1"/>
  <c r="Y136" i="1"/>
  <c r="X136" i="1"/>
  <c r="AD136" i="1" s="1"/>
  <c r="V136" i="1"/>
  <c r="U136" i="1"/>
  <c r="T136" i="1"/>
  <c r="S136" i="1"/>
  <c r="R136" i="1"/>
  <c r="Q136" i="1"/>
  <c r="P136" i="1"/>
  <c r="O136" i="1"/>
  <c r="N136" i="1"/>
  <c r="M136" i="1"/>
  <c r="L136" i="1"/>
  <c r="K136" i="1"/>
  <c r="I136" i="1"/>
  <c r="H136" i="1"/>
  <c r="G136" i="1"/>
  <c r="F136" i="1"/>
  <c r="E136" i="1"/>
  <c r="D136" i="1"/>
  <c r="AE136" i="1" s="1"/>
  <c r="C136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I135" i="1"/>
  <c r="H135" i="1"/>
  <c r="G135" i="1"/>
  <c r="F135" i="1"/>
  <c r="E135" i="1"/>
  <c r="D135" i="1"/>
  <c r="AE135" i="1" s="1"/>
  <c r="C135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E134" i="1"/>
  <c r="D134" i="1"/>
  <c r="AE134" i="1" s="1"/>
  <c r="C134" i="1"/>
  <c r="AC133" i="1"/>
  <c r="AB133" i="1"/>
  <c r="AA133" i="1"/>
  <c r="Z133" i="1"/>
  <c r="Y133" i="1"/>
  <c r="X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AE133" i="1" s="1"/>
  <c r="I133" i="1"/>
  <c r="H133" i="1"/>
  <c r="G133" i="1"/>
  <c r="F133" i="1"/>
  <c r="J133" i="1" s="1"/>
  <c r="E133" i="1"/>
  <c r="D133" i="1"/>
  <c r="C133" i="1"/>
  <c r="AC132" i="1"/>
  <c r="AB132" i="1"/>
  <c r="AA132" i="1"/>
  <c r="Z132" i="1"/>
  <c r="AD132" i="1" s="1"/>
  <c r="Y132" i="1"/>
  <c r="X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I132" i="1"/>
  <c r="H132" i="1"/>
  <c r="G132" i="1"/>
  <c r="F132" i="1"/>
  <c r="J132" i="1" s="1"/>
  <c r="E132" i="1"/>
  <c r="AF132" i="1" s="1"/>
  <c r="D132" i="1"/>
  <c r="C132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I131" i="1"/>
  <c r="H131" i="1"/>
  <c r="G131" i="1"/>
  <c r="F131" i="1"/>
  <c r="J131" i="1" s="1"/>
  <c r="E131" i="1"/>
  <c r="D131" i="1"/>
  <c r="C131" i="1"/>
  <c r="AC130" i="1"/>
  <c r="AB130" i="1"/>
  <c r="AA130" i="1"/>
  <c r="Z130" i="1"/>
  <c r="Y130" i="1"/>
  <c r="X130" i="1"/>
  <c r="AD130" i="1" s="1"/>
  <c r="V130" i="1"/>
  <c r="U130" i="1"/>
  <c r="T130" i="1"/>
  <c r="S130" i="1"/>
  <c r="R130" i="1"/>
  <c r="Q130" i="1"/>
  <c r="P130" i="1"/>
  <c r="O130" i="1"/>
  <c r="N130" i="1"/>
  <c r="M130" i="1"/>
  <c r="L130" i="1"/>
  <c r="K130" i="1"/>
  <c r="I130" i="1"/>
  <c r="H130" i="1"/>
  <c r="G130" i="1"/>
  <c r="F130" i="1"/>
  <c r="E130" i="1"/>
  <c r="AF130" i="1" s="1"/>
  <c r="D130" i="1"/>
  <c r="AE130" i="1" s="1"/>
  <c r="AG130" i="1" s="1"/>
  <c r="C130" i="1"/>
  <c r="AC129" i="1"/>
  <c r="AB129" i="1"/>
  <c r="AA129" i="1"/>
  <c r="Z129" i="1"/>
  <c r="Y129" i="1"/>
  <c r="X129" i="1"/>
  <c r="AD129" i="1" s="1"/>
  <c r="V129" i="1"/>
  <c r="U129" i="1"/>
  <c r="T129" i="1"/>
  <c r="S129" i="1"/>
  <c r="R129" i="1"/>
  <c r="Q129" i="1"/>
  <c r="P129" i="1"/>
  <c r="O129" i="1"/>
  <c r="N129" i="1"/>
  <c r="M129" i="1"/>
  <c r="L129" i="1"/>
  <c r="AF129" i="1" s="1"/>
  <c r="K129" i="1"/>
  <c r="W129" i="1" s="1"/>
  <c r="I129" i="1"/>
  <c r="H129" i="1"/>
  <c r="G129" i="1"/>
  <c r="F129" i="1"/>
  <c r="J129" i="1" s="1"/>
  <c r="E129" i="1"/>
  <c r="D129" i="1"/>
  <c r="C129" i="1"/>
  <c r="AE128" i="1"/>
  <c r="AC128" i="1"/>
  <c r="AB128" i="1"/>
  <c r="AA128" i="1"/>
  <c r="Z128" i="1"/>
  <c r="Y128" i="1"/>
  <c r="X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W128" i="1" s="1"/>
  <c r="I128" i="1"/>
  <c r="H128" i="1"/>
  <c r="G128" i="1"/>
  <c r="F128" i="1"/>
  <c r="J128" i="1" s="1"/>
  <c r="E128" i="1"/>
  <c r="AF128" i="1" s="1"/>
  <c r="D128" i="1"/>
  <c r="C128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W127" i="1" s="1"/>
  <c r="I127" i="1"/>
  <c r="H127" i="1"/>
  <c r="G127" i="1"/>
  <c r="F127" i="1"/>
  <c r="J127" i="1" s="1"/>
  <c r="E127" i="1"/>
  <c r="AF127" i="1" s="1"/>
  <c r="D127" i="1"/>
  <c r="C127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W126" i="1" s="1"/>
  <c r="I126" i="1"/>
  <c r="H126" i="1"/>
  <c r="G126" i="1"/>
  <c r="F126" i="1"/>
  <c r="J126" i="1" s="1"/>
  <c r="E126" i="1"/>
  <c r="AF126" i="1" s="1"/>
  <c r="D126" i="1"/>
  <c r="C126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W125" i="1" s="1"/>
  <c r="I125" i="1"/>
  <c r="H125" i="1"/>
  <c r="G125" i="1"/>
  <c r="F125" i="1"/>
  <c r="J125" i="1" s="1"/>
  <c r="E125" i="1"/>
  <c r="AF125" i="1" s="1"/>
  <c r="D125" i="1"/>
  <c r="C125" i="1"/>
  <c r="AC124" i="1"/>
  <c r="AB124" i="1"/>
  <c r="AA124" i="1"/>
  <c r="Z124" i="1"/>
  <c r="AD124" i="1" s="1"/>
  <c r="Y124" i="1"/>
  <c r="X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I124" i="1"/>
  <c r="H124" i="1"/>
  <c r="G124" i="1"/>
  <c r="F124" i="1"/>
  <c r="J124" i="1" s="1"/>
  <c r="E124" i="1"/>
  <c r="AF124" i="1" s="1"/>
  <c r="D124" i="1"/>
  <c r="AE124" i="1" s="1"/>
  <c r="AG124" i="1" s="1"/>
  <c r="C124" i="1"/>
  <c r="AC123" i="1"/>
  <c r="AB123" i="1"/>
  <c r="AA123" i="1"/>
  <c r="Z123" i="1"/>
  <c r="Y123" i="1"/>
  <c r="X123" i="1"/>
  <c r="AD123" i="1" s="1"/>
  <c r="V123" i="1"/>
  <c r="U123" i="1"/>
  <c r="T123" i="1"/>
  <c r="S123" i="1"/>
  <c r="R123" i="1"/>
  <c r="Q123" i="1"/>
  <c r="P123" i="1"/>
  <c r="O123" i="1"/>
  <c r="N123" i="1"/>
  <c r="M123" i="1"/>
  <c r="L123" i="1"/>
  <c r="K123" i="1"/>
  <c r="W123" i="1" s="1"/>
  <c r="I123" i="1"/>
  <c r="H123" i="1"/>
  <c r="G123" i="1"/>
  <c r="F123" i="1"/>
  <c r="J123" i="1" s="1"/>
  <c r="E123" i="1"/>
  <c r="D123" i="1"/>
  <c r="AE123" i="1" s="1"/>
  <c r="C123" i="1"/>
  <c r="AF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W122" i="1" s="1"/>
  <c r="I122" i="1"/>
  <c r="H122" i="1"/>
  <c r="G122" i="1"/>
  <c r="F122" i="1"/>
  <c r="J122" i="1" s="1"/>
  <c r="E122" i="1"/>
  <c r="D122" i="1"/>
  <c r="AE122" i="1" s="1"/>
  <c r="C122" i="1"/>
  <c r="AF121" i="1"/>
  <c r="AC121" i="1"/>
  <c r="AB121" i="1"/>
  <c r="AA121" i="1"/>
  <c r="Z121" i="1"/>
  <c r="Y121" i="1"/>
  <c r="X121" i="1"/>
  <c r="AD121" i="1" s="1"/>
  <c r="V121" i="1"/>
  <c r="U121" i="1"/>
  <c r="T121" i="1"/>
  <c r="S121" i="1"/>
  <c r="R121" i="1"/>
  <c r="Q121" i="1"/>
  <c r="P121" i="1"/>
  <c r="O121" i="1"/>
  <c r="N121" i="1"/>
  <c r="M121" i="1"/>
  <c r="L121" i="1"/>
  <c r="K121" i="1"/>
  <c r="W121" i="1" s="1"/>
  <c r="I121" i="1"/>
  <c r="H121" i="1"/>
  <c r="G121" i="1"/>
  <c r="F121" i="1"/>
  <c r="E121" i="1"/>
  <c r="D121" i="1"/>
  <c r="AE121" i="1" s="1"/>
  <c r="AG121" i="1" s="1"/>
  <c r="C121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W120" i="1" s="1"/>
  <c r="I120" i="1"/>
  <c r="H120" i="1"/>
  <c r="G120" i="1"/>
  <c r="F120" i="1"/>
  <c r="E120" i="1"/>
  <c r="AF120" i="1" s="1"/>
  <c r="D120" i="1"/>
  <c r="AE120" i="1" s="1"/>
  <c r="AG120" i="1" s="1"/>
  <c r="C120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I119" i="1"/>
  <c r="H119" i="1"/>
  <c r="H138" i="1" s="1"/>
  <c r="G119" i="1"/>
  <c r="F119" i="1"/>
  <c r="E119" i="1"/>
  <c r="D119" i="1"/>
  <c r="C119" i="1"/>
  <c r="G117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W116" i="1" s="1"/>
  <c r="I116" i="1"/>
  <c r="H116" i="1"/>
  <c r="G116" i="1"/>
  <c r="F116" i="1"/>
  <c r="J116" i="1" s="1"/>
  <c r="E116" i="1"/>
  <c r="AF116" i="1" s="1"/>
  <c r="D116" i="1"/>
  <c r="AE116" i="1" s="1"/>
  <c r="AG116" i="1" s="1"/>
  <c r="C116" i="1"/>
  <c r="AC115" i="1"/>
  <c r="AB115" i="1"/>
  <c r="AA115" i="1"/>
  <c r="Z115" i="1"/>
  <c r="AD115" i="1" s="1"/>
  <c r="Y115" i="1"/>
  <c r="X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W115" i="1" s="1"/>
  <c r="I115" i="1"/>
  <c r="H115" i="1"/>
  <c r="G115" i="1"/>
  <c r="F115" i="1"/>
  <c r="J115" i="1" s="1"/>
  <c r="E115" i="1"/>
  <c r="AF115" i="1" s="1"/>
  <c r="D115" i="1"/>
  <c r="C115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I114" i="1"/>
  <c r="H114" i="1"/>
  <c r="G114" i="1"/>
  <c r="F114" i="1"/>
  <c r="J114" i="1" s="1"/>
  <c r="E114" i="1"/>
  <c r="D114" i="1"/>
  <c r="AE114" i="1" s="1"/>
  <c r="C114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W113" i="1" s="1"/>
  <c r="I113" i="1"/>
  <c r="H113" i="1"/>
  <c r="G113" i="1"/>
  <c r="F113" i="1"/>
  <c r="J113" i="1" s="1"/>
  <c r="E113" i="1"/>
  <c r="AF113" i="1" s="1"/>
  <c r="D113" i="1"/>
  <c r="C113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I112" i="1"/>
  <c r="H112" i="1"/>
  <c r="G112" i="1"/>
  <c r="F112" i="1"/>
  <c r="J112" i="1" s="1"/>
  <c r="E112" i="1"/>
  <c r="D112" i="1"/>
  <c r="C112" i="1"/>
  <c r="AC111" i="1"/>
  <c r="AB111" i="1"/>
  <c r="AA111" i="1"/>
  <c r="Z111" i="1"/>
  <c r="Y111" i="1"/>
  <c r="X111" i="1"/>
  <c r="AD111" i="1" s="1"/>
  <c r="V111" i="1"/>
  <c r="U111" i="1"/>
  <c r="T111" i="1"/>
  <c r="S111" i="1"/>
  <c r="R111" i="1"/>
  <c r="Q111" i="1"/>
  <c r="P111" i="1"/>
  <c r="O111" i="1"/>
  <c r="N111" i="1"/>
  <c r="M111" i="1"/>
  <c r="L111" i="1"/>
  <c r="K111" i="1"/>
  <c r="I111" i="1"/>
  <c r="H111" i="1"/>
  <c r="G111" i="1"/>
  <c r="F111" i="1"/>
  <c r="J111" i="1" s="1"/>
  <c r="E111" i="1"/>
  <c r="AF111" i="1" s="1"/>
  <c r="D111" i="1"/>
  <c r="AE111" i="1" s="1"/>
  <c r="AG111" i="1" s="1"/>
  <c r="C111" i="1"/>
  <c r="AF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I110" i="1"/>
  <c r="H110" i="1"/>
  <c r="G110" i="1"/>
  <c r="F110" i="1"/>
  <c r="J110" i="1" s="1"/>
  <c r="E110" i="1"/>
  <c r="D110" i="1"/>
  <c r="AE110" i="1" s="1"/>
  <c r="AG110" i="1" s="1"/>
  <c r="C110" i="1"/>
  <c r="AF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I109" i="1"/>
  <c r="H109" i="1"/>
  <c r="G109" i="1"/>
  <c r="F109" i="1"/>
  <c r="J109" i="1" s="1"/>
  <c r="E109" i="1"/>
  <c r="D109" i="1"/>
  <c r="AE109" i="1" s="1"/>
  <c r="AG109" i="1" s="1"/>
  <c r="C109" i="1"/>
  <c r="AF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J108" i="1" s="1"/>
  <c r="E108" i="1"/>
  <c r="D108" i="1"/>
  <c r="AE108" i="1" s="1"/>
  <c r="AG108" i="1" s="1"/>
  <c r="C108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I107" i="1"/>
  <c r="H107" i="1"/>
  <c r="G107" i="1"/>
  <c r="F107" i="1"/>
  <c r="J107" i="1" s="1"/>
  <c r="E107" i="1"/>
  <c r="AF107" i="1" s="1"/>
  <c r="D107" i="1"/>
  <c r="AE107" i="1" s="1"/>
  <c r="AG107" i="1" s="1"/>
  <c r="C107" i="1"/>
  <c r="AC106" i="1"/>
  <c r="AB106" i="1"/>
  <c r="AA106" i="1"/>
  <c r="Z106" i="1"/>
  <c r="Y106" i="1"/>
  <c r="X106" i="1"/>
  <c r="AD106" i="1" s="1"/>
  <c r="V106" i="1"/>
  <c r="U106" i="1"/>
  <c r="T106" i="1"/>
  <c r="S106" i="1"/>
  <c r="R106" i="1"/>
  <c r="Q106" i="1"/>
  <c r="P106" i="1"/>
  <c r="O106" i="1"/>
  <c r="N106" i="1"/>
  <c r="M106" i="1"/>
  <c r="L106" i="1"/>
  <c r="AF106" i="1" s="1"/>
  <c r="K106" i="1"/>
  <c r="W106" i="1" s="1"/>
  <c r="I106" i="1"/>
  <c r="H106" i="1"/>
  <c r="G106" i="1"/>
  <c r="F106" i="1"/>
  <c r="J106" i="1" s="1"/>
  <c r="E106" i="1"/>
  <c r="D106" i="1"/>
  <c r="C106" i="1"/>
  <c r="AE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W105" i="1" s="1"/>
  <c r="I105" i="1"/>
  <c r="H105" i="1"/>
  <c r="G105" i="1"/>
  <c r="F105" i="1"/>
  <c r="J105" i="1" s="1"/>
  <c r="E105" i="1"/>
  <c r="D105" i="1"/>
  <c r="C105" i="1"/>
  <c r="AE104" i="1"/>
  <c r="AC104" i="1"/>
  <c r="AB104" i="1"/>
  <c r="AA104" i="1"/>
  <c r="AA117" i="1" s="1"/>
  <c r="Z104" i="1"/>
  <c r="Y104" i="1"/>
  <c r="X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W104" i="1" s="1"/>
  <c r="I104" i="1"/>
  <c r="H104" i="1"/>
  <c r="G104" i="1"/>
  <c r="F104" i="1"/>
  <c r="J104" i="1" s="1"/>
  <c r="E104" i="1"/>
  <c r="AF104" i="1" s="1"/>
  <c r="D104" i="1"/>
  <c r="C104" i="1"/>
  <c r="V103" i="1"/>
  <c r="U103" i="1"/>
  <c r="T103" i="1"/>
  <c r="S103" i="1"/>
  <c r="S117" i="1" s="1"/>
  <c r="R103" i="1"/>
  <c r="Q103" i="1"/>
  <c r="P103" i="1"/>
  <c r="O103" i="1"/>
  <c r="O117" i="1" s="1"/>
  <c r="N103" i="1"/>
  <c r="M103" i="1"/>
  <c r="L103" i="1"/>
  <c r="K103" i="1"/>
  <c r="K117" i="1" s="1"/>
  <c r="I103" i="1"/>
  <c r="H103" i="1"/>
  <c r="G103" i="1"/>
  <c r="F103" i="1"/>
  <c r="J103" i="1" s="1"/>
  <c r="E103" i="1"/>
  <c r="AF103" i="1" s="1"/>
  <c r="D103" i="1"/>
  <c r="C103" i="1"/>
  <c r="AC102" i="1"/>
  <c r="AB102" i="1"/>
  <c r="AA102" i="1"/>
  <c r="Z102" i="1"/>
  <c r="AD102" i="1" s="1"/>
  <c r="Y102" i="1"/>
  <c r="X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I102" i="1"/>
  <c r="H102" i="1"/>
  <c r="G102" i="1"/>
  <c r="F102" i="1"/>
  <c r="J102" i="1" s="1"/>
  <c r="E102" i="1"/>
  <c r="D102" i="1"/>
  <c r="AE102" i="1" s="1"/>
  <c r="C102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I101" i="1"/>
  <c r="H101" i="1"/>
  <c r="G101" i="1"/>
  <c r="F101" i="1"/>
  <c r="J101" i="1" s="1"/>
  <c r="E101" i="1"/>
  <c r="AF101" i="1" s="1"/>
  <c r="D101" i="1"/>
  <c r="C101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I100" i="1"/>
  <c r="H100" i="1"/>
  <c r="G100" i="1"/>
  <c r="F100" i="1"/>
  <c r="J100" i="1" s="1"/>
  <c r="E100" i="1"/>
  <c r="D100" i="1"/>
  <c r="C100" i="1"/>
  <c r="AG99" i="1"/>
  <c r="V99" i="1"/>
  <c r="U99" i="1"/>
  <c r="T99" i="1"/>
  <c r="S99" i="1"/>
  <c r="R99" i="1"/>
  <c r="Q99" i="1"/>
  <c r="P99" i="1"/>
  <c r="O99" i="1"/>
  <c r="N99" i="1"/>
  <c r="M99" i="1"/>
  <c r="L99" i="1"/>
  <c r="K99" i="1"/>
  <c r="W99" i="1" s="1"/>
  <c r="I99" i="1"/>
  <c r="H99" i="1"/>
  <c r="G99" i="1"/>
  <c r="F99" i="1"/>
  <c r="J99" i="1" s="1"/>
  <c r="E99" i="1"/>
  <c r="AF99" i="1" s="1"/>
  <c r="D99" i="1"/>
  <c r="AE99" i="1" s="1"/>
  <c r="C99" i="1"/>
  <c r="AC98" i="1"/>
  <c r="AC117" i="1" s="1"/>
  <c r="AB98" i="1"/>
  <c r="AA98" i="1"/>
  <c r="Z98" i="1"/>
  <c r="Y98" i="1"/>
  <c r="Y117" i="1" s="1"/>
  <c r="X98" i="1"/>
  <c r="V98" i="1"/>
  <c r="V117" i="1" s="1"/>
  <c r="U98" i="1"/>
  <c r="T98" i="1"/>
  <c r="T117" i="1" s="1"/>
  <c r="S98" i="1"/>
  <c r="R98" i="1"/>
  <c r="R117" i="1" s="1"/>
  <c r="Q98" i="1"/>
  <c r="P98" i="1"/>
  <c r="P117" i="1" s="1"/>
  <c r="O98" i="1"/>
  <c r="N98" i="1"/>
  <c r="N117" i="1" s="1"/>
  <c r="M98" i="1"/>
  <c r="L98" i="1"/>
  <c r="L117" i="1" s="1"/>
  <c r="K98" i="1"/>
  <c r="W98" i="1" s="1"/>
  <c r="I98" i="1"/>
  <c r="I117" i="1" s="1"/>
  <c r="H98" i="1"/>
  <c r="G98" i="1"/>
  <c r="F98" i="1"/>
  <c r="E98" i="1"/>
  <c r="D98" i="1"/>
  <c r="AE98" i="1" s="1"/>
  <c r="C98" i="1"/>
  <c r="AB96" i="1"/>
  <c r="L96" i="1"/>
  <c r="D96" i="1"/>
  <c r="AE95" i="1"/>
  <c r="V95" i="1"/>
  <c r="U95" i="1"/>
  <c r="T95" i="1"/>
  <c r="S95" i="1"/>
  <c r="R95" i="1"/>
  <c r="Q95" i="1"/>
  <c r="P95" i="1"/>
  <c r="O95" i="1"/>
  <c r="N95" i="1"/>
  <c r="M95" i="1"/>
  <c r="L95" i="1"/>
  <c r="K95" i="1"/>
  <c r="I95" i="1"/>
  <c r="H95" i="1"/>
  <c r="G95" i="1"/>
  <c r="F95" i="1"/>
  <c r="J95" i="1" s="1"/>
  <c r="E95" i="1"/>
  <c r="AF95" i="1" s="1"/>
  <c r="D95" i="1"/>
  <c r="C95" i="1"/>
  <c r="AE94" i="1"/>
  <c r="V94" i="1"/>
  <c r="U94" i="1"/>
  <c r="T94" i="1"/>
  <c r="S94" i="1"/>
  <c r="R94" i="1"/>
  <c r="Q94" i="1"/>
  <c r="P94" i="1"/>
  <c r="O94" i="1"/>
  <c r="N94" i="1"/>
  <c r="M94" i="1"/>
  <c r="L94" i="1"/>
  <c r="K94" i="1"/>
  <c r="I94" i="1"/>
  <c r="H94" i="1"/>
  <c r="G94" i="1"/>
  <c r="F94" i="1"/>
  <c r="J94" i="1" s="1"/>
  <c r="E94" i="1"/>
  <c r="AF94" i="1" s="1"/>
  <c r="D94" i="1"/>
  <c r="C94" i="1"/>
  <c r="AC93" i="1"/>
  <c r="AB93" i="1"/>
  <c r="AA93" i="1"/>
  <c r="Z93" i="1"/>
  <c r="Y93" i="1"/>
  <c r="X93" i="1"/>
  <c r="V93" i="1"/>
  <c r="U93" i="1"/>
  <c r="T93" i="1"/>
  <c r="S93" i="1"/>
  <c r="R93" i="1"/>
  <c r="Q93" i="1"/>
  <c r="P93" i="1"/>
  <c r="O93" i="1"/>
  <c r="N93" i="1"/>
  <c r="M93" i="1"/>
  <c r="L93" i="1"/>
  <c r="K93" i="1"/>
  <c r="W93" i="1" s="1"/>
  <c r="I93" i="1"/>
  <c r="H93" i="1"/>
  <c r="G93" i="1"/>
  <c r="F93" i="1"/>
  <c r="J93" i="1" s="1"/>
  <c r="E93" i="1"/>
  <c r="D93" i="1"/>
  <c r="C93" i="1"/>
  <c r="AC92" i="1"/>
  <c r="AB92" i="1"/>
  <c r="AA92" i="1"/>
  <c r="Z92" i="1"/>
  <c r="AD92" i="1" s="1"/>
  <c r="Y92" i="1"/>
  <c r="X92" i="1"/>
  <c r="V92" i="1"/>
  <c r="U92" i="1"/>
  <c r="T92" i="1"/>
  <c r="S92" i="1"/>
  <c r="R92" i="1"/>
  <c r="Q92" i="1"/>
  <c r="P92" i="1"/>
  <c r="O92" i="1"/>
  <c r="N92" i="1"/>
  <c r="M92" i="1"/>
  <c r="L92" i="1"/>
  <c r="K92" i="1"/>
  <c r="W92" i="1" s="1"/>
  <c r="I92" i="1"/>
  <c r="H92" i="1"/>
  <c r="G92" i="1"/>
  <c r="F92" i="1"/>
  <c r="J92" i="1" s="1"/>
  <c r="E92" i="1"/>
  <c r="AF92" i="1" s="1"/>
  <c r="D92" i="1"/>
  <c r="C92" i="1"/>
  <c r="V91" i="1"/>
  <c r="U91" i="1"/>
  <c r="T91" i="1"/>
  <c r="S91" i="1"/>
  <c r="R91" i="1"/>
  <c r="Q91" i="1"/>
  <c r="P91" i="1"/>
  <c r="O91" i="1"/>
  <c r="N91" i="1"/>
  <c r="M91" i="1"/>
  <c r="L91" i="1"/>
  <c r="K91" i="1"/>
  <c r="I91" i="1"/>
  <c r="H91" i="1"/>
  <c r="G91" i="1"/>
  <c r="F91" i="1"/>
  <c r="J91" i="1" s="1"/>
  <c r="E91" i="1"/>
  <c r="D91" i="1"/>
  <c r="AE91" i="1" s="1"/>
  <c r="C91" i="1"/>
  <c r="V90" i="1"/>
  <c r="U90" i="1"/>
  <c r="T90" i="1"/>
  <c r="S90" i="1"/>
  <c r="R90" i="1"/>
  <c r="Q90" i="1"/>
  <c r="P90" i="1"/>
  <c r="O90" i="1"/>
  <c r="N90" i="1"/>
  <c r="M90" i="1"/>
  <c r="L90" i="1"/>
  <c r="K90" i="1"/>
  <c r="W90" i="1" s="1"/>
  <c r="I90" i="1"/>
  <c r="H90" i="1"/>
  <c r="G90" i="1"/>
  <c r="F90" i="1"/>
  <c r="J90" i="1" s="1"/>
  <c r="E90" i="1"/>
  <c r="AF90" i="1" s="1"/>
  <c r="D90" i="1"/>
  <c r="C90" i="1"/>
  <c r="AC89" i="1"/>
  <c r="AB89" i="1"/>
  <c r="AA89" i="1"/>
  <c r="Z89" i="1"/>
  <c r="Y89" i="1"/>
  <c r="X89" i="1"/>
  <c r="V89" i="1"/>
  <c r="U89" i="1"/>
  <c r="T89" i="1"/>
  <c r="S89" i="1"/>
  <c r="R89" i="1"/>
  <c r="Q89" i="1"/>
  <c r="P89" i="1"/>
  <c r="O89" i="1"/>
  <c r="N89" i="1"/>
  <c r="M89" i="1"/>
  <c r="L89" i="1"/>
  <c r="K89" i="1"/>
  <c r="I89" i="1"/>
  <c r="H89" i="1"/>
  <c r="G89" i="1"/>
  <c r="F89" i="1"/>
  <c r="E89" i="1"/>
  <c r="D89" i="1"/>
  <c r="AE89" i="1" s="1"/>
  <c r="C89" i="1"/>
  <c r="V88" i="1"/>
  <c r="U88" i="1"/>
  <c r="T88" i="1"/>
  <c r="S88" i="1"/>
  <c r="R88" i="1"/>
  <c r="Q88" i="1"/>
  <c r="P88" i="1"/>
  <c r="O88" i="1"/>
  <c r="N88" i="1"/>
  <c r="M88" i="1"/>
  <c r="L88" i="1"/>
  <c r="K88" i="1"/>
  <c r="I88" i="1"/>
  <c r="H88" i="1"/>
  <c r="G88" i="1"/>
  <c r="F88" i="1"/>
  <c r="E88" i="1"/>
  <c r="AF88" i="1" s="1"/>
  <c r="D88" i="1"/>
  <c r="AE88" i="1" s="1"/>
  <c r="C88" i="1"/>
  <c r="AC87" i="1"/>
  <c r="AB87" i="1"/>
  <c r="AA87" i="1"/>
  <c r="Z87" i="1"/>
  <c r="Y87" i="1"/>
  <c r="X87" i="1"/>
  <c r="AD87" i="1" s="1"/>
  <c r="V87" i="1"/>
  <c r="U87" i="1"/>
  <c r="T87" i="1"/>
  <c r="T96" i="1" s="1"/>
  <c r="S87" i="1"/>
  <c r="R87" i="1"/>
  <c r="Q87" i="1"/>
  <c r="P87" i="1"/>
  <c r="P96" i="1" s="1"/>
  <c r="O87" i="1"/>
  <c r="N87" i="1"/>
  <c r="M87" i="1"/>
  <c r="L87" i="1"/>
  <c r="AF87" i="1" s="1"/>
  <c r="K87" i="1"/>
  <c r="I87" i="1"/>
  <c r="H87" i="1"/>
  <c r="H96" i="1" s="1"/>
  <c r="G87" i="1"/>
  <c r="F87" i="1"/>
  <c r="J87" i="1" s="1"/>
  <c r="E87" i="1"/>
  <c r="D87" i="1"/>
  <c r="C87" i="1"/>
  <c r="AC86" i="1"/>
  <c r="AB86" i="1"/>
  <c r="AA86" i="1"/>
  <c r="Z86" i="1"/>
  <c r="Y86" i="1"/>
  <c r="AD86" i="1" s="1"/>
  <c r="X86" i="1"/>
  <c r="V86" i="1"/>
  <c r="U86" i="1"/>
  <c r="T86" i="1"/>
  <c r="S86" i="1"/>
  <c r="R86" i="1"/>
  <c r="Q86" i="1"/>
  <c r="P86" i="1"/>
  <c r="O86" i="1"/>
  <c r="N86" i="1"/>
  <c r="M86" i="1"/>
  <c r="L86" i="1"/>
  <c r="K86" i="1"/>
  <c r="W86" i="1" s="1"/>
  <c r="I86" i="1"/>
  <c r="H86" i="1"/>
  <c r="G86" i="1"/>
  <c r="F86" i="1"/>
  <c r="J86" i="1" s="1"/>
  <c r="E86" i="1"/>
  <c r="D86" i="1"/>
  <c r="C86" i="1"/>
  <c r="AC85" i="1"/>
  <c r="AB85" i="1"/>
  <c r="AA85" i="1"/>
  <c r="Z85" i="1"/>
  <c r="Z96" i="1" s="1"/>
  <c r="Y85" i="1"/>
  <c r="X85" i="1"/>
  <c r="V85" i="1"/>
  <c r="U85" i="1"/>
  <c r="T85" i="1"/>
  <c r="S85" i="1"/>
  <c r="R85" i="1"/>
  <c r="Q85" i="1"/>
  <c r="P85" i="1"/>
  <c r="O85" i="1"/>
  <c r="N85" i="1"/>
  <c r="M85" i="1"/>
  <c r="L85" i="1"/>
  <c r="K85" i="1"/>
  <c r="W85" i="1" s="1"/>
  <c r="I85" i="1"/>
  <c r="H85" i="1"/>
  <c r="G85" i="1"/>
  <c r="F85" i="1"/>
  <c r="J85" i="1" s="1"/>
  <c r="E85" i="1"/>
  <c r="AF85" i="1" s="1"/>
  <c r="D85" i="1"/>
  <c r="C85" i="1"/>
  <c r="V84" i="1"/>
  <c r="U84" i="1"/>
  <c r="T84" i="1"/>
  <c r="S84" i="1"/>
  <c r="R84" i="1"/>
  <c r="Q84" i="1"/>
  <c r="P84" i="1"/>
  <c r="O84" i="1"/>
  <c r="N84" i="1"/>
  <c r="M84" i="1"/>
  <c r="L84" i="1"/>
  <c r="K84" i="1"/>
  <c r="I84" i="1"/>
  <c r="H84" i="1"/>
  <c r="G84" i="1"/>
  <c r="F84" i="1"/>
  <c r="J84" i="1" s="1"/>
  <c r="E84" i="1"/>
  <c r="D84" i="1"/>
  <c r="AE84" i="1" s="1"/>
  <c r="C84" i="1"/>
  <c r="V83" i="1"/>
  <c r="U83" i="1"/>
  <c r="U96" i="1" s="1"/>
  <c r="T83" i="1"/>
  <c r="S83" i="1"/>
  <c r="S96" i="1" s="1"/>
  <c r="R83" i="1"/>
  <c r="Q83" i="1"/>
  <c r="Q96" i="1" s="1"/>
  <c r="P83" i="1"/>
  <c r="O83" i="1"/>
  <c r="O96" i="1" s="1"/>
  <c r="N83" i="1"/>
  <c r="M83" i="1"/>
  <c r="M96" i="1" s="1"/>
  <c r="L83" i="1"/>
  <c r="K83" i="1"/>
  <c r="K96" i="1" s="1"/>
  <c r="I83" i="1"/>
  <c r="I96" i="1" s="1"/>
  <c r="H83" i="1"/>
  <c r="G83" i="1"/>
  <c r="G96" i="1" s="1"/>
  <c r="F83" i="1"/>
  <c r="E83" i="1"/>
  <c r="AF83" i="1" s="1"/>
  <c r="D83" i="1"/>
  <c r="C83" i="1"/>
  <c r="M81" i="1"/>
  <c r="V80" i="1"/>
  <c r="U80" i="1"/>
  <c r="T80" i="1"/>
  <c r="S80" i="1"/>
  <c r="R80" i="1"/>
  <c r="Q80" i="1"/>
  <c r="P80" i="1"/>
  <c r="O80" i="1"/>
  <c r="N80" i="1"/>
  <c r="M80" i="1"/>
  <c r="L80" i="1"/>
  <c r="K80" i="1"/>
  <c r="W80" i="1" s="1"/>
  <c r="I80" i="1"/>
  <c r="H80" i="1"/>
  <c r="G80" i="1"/>
  <c r="F80" i="1"/>
  <c r="E80" i="1"/>
  <c r="AF80" i="1" s="1"/>
  <c r="D80" i="1"/>
  <c r="AE80" i="1" s="1"/>
  <c r="C80" i="1"/>
  <c r="V79" i="1"/>
  <c r="U79" i="1"/>
  <c r="T79" i="1"/>
  <c r="S79" i="1"/>
  <c r="R79" i="1"/>
  <c r="Q79" i="1"/>
  <c r="P79" i="1"/>
  <c r="O79" i="1"/>
  <c r="N79" i="1"/>
  <c r="M79" i="1"/>
  <c r="L79" i="1"/>
  <c r="K79" i="1"/>
  <c r="W79" i="1" s="1"/>
  <c r="I79" i="1"/>
  <c r="H79" i="1"/>
  <c r="G79" i="1"/>
  <c r="F79" i="1"/>
  <c r="E79" i="1"/>
  <c r="AF79" i="1" s="1"/>
  <c r="D79" i="1"/>
  <c r="AE79" i="1" s="1"/>
  <c r="C79" i="1"/>
  <c r="AC78" i="1"/>
  <c r="AB78" i="1"/>
  <c r="AA78" i="1"/>
  <c r="Z78" i="1"/>
  <c r="Y78" i="1"/>
  <c r="X78" i="1"/>
  <c r="AD78" i="1" s="1"/>
  <c r="V78" i="1"/>
  <c r="U78" i="1"/>
  <c r="T78" i="1"/>
  <c r="S78" i="1"/>
  <c r="R78" i="1"/>
  <c r="Q78" i="1"/>
  <c r="P78" i="1"/>
  <c r="O78" i="1"/>
  <c r="N78" i="1"/>
  <c r="M78" i="1"/>
  <c r="L78" i="1"/>
  <c r="AF78" i="1" s="1"/>
  <c r="K78" i="1"/>
  <c r="I78" i="1"/>
  <c r="H78" i="1"/>
  <c r="G78" i="1"/>
  <c r="F78" i="1"/>
  <c r="E78" i="1"/>
  <c r="D78" i="1"/>
  <c r="AE78" i="1" s="1"/>
  <c r="C78" i="1"/>
  <c r="AC77" i="1"/>
  <c r="AB77" i="1"/>
  <c r="AA77" i="1"/>
  <c r="Z77" i="1"/>
  <c r="Y77" i="1"/>
  <c r="X77" i="1"/>
  <c r="V77" i="1"/>
  <c r="U77" i="1"/>
  <c r="T77" i="1"/>
  <c r="S77" i="1"/>
  <c r="R77" i="1"/>
  <c r="Q77" i="1"/>
  <c r="P77" i="1"/>
  <c r="O77" i="1"/>
  <c r="N77" i="1"/>
  <c r="M77" i="1"/>
  <c r="L77" i="1"/>
  <c r="K77" i="1"/>
  <c r="AE77" i="1" s="1"/>
  <c r="I77" i="1"/>
  <c r="H77" i="1"/>
  <c r="G77" i="1"/>
  <c r="F77" i="1"/>
  <c r="J77" i="1" s="1"/>
  <c r="E77" i="1"/>
  <c r="D77" i="1"/>
  <c r="C77" i="1"/>
  <c r="V76" i="1"/>
  <c r="U76" i="1"/>
  <c r="T76" i="1"/>
  <c r="S76" i="1"/>
  <c r="R76" i="1"/>
  <c r="Q76" i="1"/>
  <c r="P76" i="1"/>
  <c r="O76" i="1"/>
  <c r="N76" i="1"/>
  <c r="M76" i="1"/>
  <c r="L76" i="1"/>
  <c r="K76" i="1"/>
  <c r="W76" i="1" s="1"/>
  <c r="I76" i="1"/>
  <c r="H76" i="1"/>
  <c r="G76" i="1"/>
  <c r="F76" i="1"/>
  <c r="J76" i="1" s="1"/>
  <c r="E76" i="1"/>
  <c r="D76" i="1"/>
  <c r="C76" i="1"/>
  <c r="V75" i="1"/>
  <c r="U75" i="1"/>
  <c r="T75" i="1"/>
  <c r="S75" i="1"/>
  <c r="R75" i="1"/>
  <c r="Q75" i="1"/>
  <c r="P75" i="1"/>
  <c r="O75" i="1"/>
  <c r="N75" i="1"/>
  <c r="M75" i="1"/>
  <c r="L75" i="1"/>
  <c r="K75" i="1"/>
  <c r="W75" i="1" s="1"/>
  <c r="I75" i="1"/>
  <c r="H75" i="1"/>
  <c r="G75" i="1"/>
  <c r="F75" i="1"/>
  <c r="J75" i="1" s="1"/>
  <c r="E75" i="1"/>
  <c r="D75" i="1"/>
  <c r="C75" i="1"/>
  <c r="V74" i="1"/>
  <c r="U74" i="1"/>
  <c r="T74" i="1"/>
  <c r="S74" i="1"/>
  <c r="R74" i="1"/>
  <c r="Q74" i="1"/>
  <c r="P74" i="1"/>
  <c r="O74" i="1"/>
  <c r="N74" i="1"/>
  <c r="M74" i="1"/>
  <c r="L74" i="1"/>
  <c r="K74" i="1"/>
  <c r="W74" i="1" s="1"/>
  <c r="I74" i="1"/>
  <c r="H74" i="1"/>
  <c r="G74" i="1"/>
  <c r="F74" i="1"/>
  <c r="J74" i="1" s="1"/>
  <c r="E74" i="1"/>
  <c r="D74" i="1"/>
  <c r="C74" i="1"/>
  <c r="AC73" i="1"/>
  <c r="AB73" i="1"/>
  <c r="AA73" i="1"/>
  <c r="Z73" i="1"/>
  <c r="AD73" i="1" s="1"/>
  <c r="Y73" i="1"/>
  <c r="X73" i="1"/>
  <c r="V73" i="1"/>
  <c r="U73" i="1"/>
  <c r="T73" i="1"/>
  <c r="S73" i="1"/>
  <c r="R73" i="1"/>
  <c r="Q73" i="1"/>
  <c r="P73" i="1"/>
  <c r="O73" i="1"/>
  <c r="N73" i="1"/>
  <c r="M73" i="1"/>
  <c r="L73" i="1"/>
  <c r="K73" i="1"/>
  <c r="W73" i="1" s="1"/>
  <c r="I73" i="1"/>
  <c r="H73" i="1"/>
  <c r="G73" i="1"/>
  <c r="F73" i="1"/>
  <c r="J73" i="1" s="1"/>
  <c r="E73" i="1"/>
  <c r="D73" i="1"/>
  <c r="C73" i="1"/>
  <c r="AC72" i="1"/>
  <c r="AC81" i="1" s="1"/>
  <c r="AB72" i="1"/>
  <c r="AB81" i="1" s="1"/>
  <c r="AA72" i="1"/>
  <c r="Z72" i="1"/>
  <c r="Y72" i="1"/>
  <c r="Y81" i="1" s="1"/>
  <c r="X72" i="1"/>
  <c r="X81" i="1" s="1"/>
  <c r="V72" i="1"/>
  <c r="U72" i="1"/>
  <c r="T72" i="1"/>
  <c r="S72" i="1"/>
  <c r="R72" i="1"/>
  <c r="Q72" i="1"/>
  <c r="P72" i="1"/>
  <c r="O72" i="1"/>
  <c r="N72" i="1"/>
  <c r="M72" i="1"/>
  <c r="L72" i="1"/>
  <c r="K72" i="1"/>
  <c r="I72" i="1"/>
  <c r="H72" i="1"/>
  <c r="G72" i="1"/>
  <c r="F72" i="1"/>
  <c r="E72" i="1"/>
  <c r="D72" i="1"/>
  <c r="C72" i="1"/>
  <c r="V71" i="1"/>
  <c r="U71" i="1"/>
  <c r="T71" i="1"/>
  <c r="S71" i="1"/>
  <c r="R71" i="1"/>
  <c r="Q71" i="1"/>
  <c r="P71" i="1"/>
  <c r="O71" i="1"/>
  <c r="N71" i="1"/>
  <c r="M71" i="1"/>
  <c r="L71" i="1"/>
  <c r="K71" i="1"/>
  <c r="I71" i="1"/>
  <c r="H71" i="1"/>
  <c r="G71" i="1"/>
  <c r="F71" i="1"/>
  <c r="E71" i="1"/>
  <c r="D71" i="1"/>
  <c r="AE71" i="1" s="1"/>
  <c r="C71" i="1"/>
  <c r="V70" i="1"/>
  <c r="U70" i="1"/>
  <c r="T70" i="1"/>
  <c r="S70" i="1"/>
  <c r="R70" i="1"/>
  <c r="Q70" i="1"/>
  <c r="P70" i="1"/>
  <c r="O70" i="1"/>
  <c r="N70" i="1"/>
  <c r="M70" i="1"/>
  <c r="L70" i="1"/>
  <c r="K70" i="1"/>
  <c r="W70" i="1" s="1"/>
  <c r="I70" i="1"/>
  <c r="H70" i="1"/>
  <c r="G70" i="1"/>
  <c r="F70" i="1"/>
  <c r="J70" i="1" s="1"/>
  <c r="E70" i="1"/>
  <c r="AF70" i="1" s="1"/>
  <c r="D70" i="1"/>
  <c r="AE70" i="1" s="1"/>
  <c r="C70" i="1"/>
  <c r="V69" i="1"/>
  <c r="U69" i="1"/>
  <c r="T69" i="1"/>
  <c r="S69" i="1"/>
  <c r="R69" i="1"/>
  <c r="Q69" i="1"/>
  <c r="P69" i="1"/>
  <c r="O69" i="1"/>
  <c r="N69" i="1"/>
  <c r="M69" i="1"/>
  <c r="L69" i="1"/>
  <c r="K69" i="1"/>
  <c r="W69" i="1" s="1"/>
  <c r="I69" i="1"/>
  <c r="H69" i="1"/>
  <c r="G69" i="1"/>
  <c r="F69" i="1"/>
  <c r="E69" i="1"/>
  <c r="AF69" i="1" s="1"/>
  <c r="D69" i="1"/>
  <c r="C69" i="1"/>
  <c r="V68" i="1"/>
  <c r="U68" i="1"/>
  <c r="T68" i="1"/>
  <c r="S68" i="1"/>
  <c r="R68" i="1"/>
  <c r="Q68" i="1"/>
  <c r="P68" i="1"/>
  <c r="O68" i="1"/>
  <c r="N68" i="1"/>
  <c r="M68" i="1"/>
  <c r="L68" i="1"/>
  <c r="K68" i="1"/>
  <c r="W68" i="1" s="1"/>
  <c r="I68" i="1"/>
  <c r="H68" i="1"/>
  <c r="G68" i="1"/>
  <c r="AF68" i="1" s="1"/>
  <c r="F68" i="1"/>
  <c r="J68" i="1" s="1"/>
  <c r="E68" i="1"/>
  <c r="D68" i="1"/>
  <c r="C68" i="1"/>
  <c r="AF67" i="1"/>
  <c r="V67" i="1"/>
  <c r="U67" i="1"/>
  <c r="T67" i="1"/>
  <c r="S67" i="1"/>
  <c r="R67" i="1"/>
  <c r="Q67" i="1"/>
  <c r="P67" i="1"/>
  <c r="O67" i="1"/>
  <c r="N67" i="1"/>
  <c r="M67" i="1"/>
  <c r="L67" i="1"/>
  <c r="K67" i="1"/>
  <c r="W67" i="1" s="1"/>
  <c r="I67" i="1"/>
  <c r="H67" i="1"/>
  <c r="G67" i="1"/>
  <c r="F67" i="1"/>
  <c r="E67" i="1"/>
  <c r="D67" i="1"/>
  <c r="AE67" i="1" s="1"/>
  <c r="C67" i="1"/>
  <c r="V66" i="1"/>
  <c r="U66" i="1"/>
  <c r="T66" i="1"/>
  <c r="S66" i="1"/>
  <c r="R66" i="1"/>
  <c r="Q66" i="1"/>
  <c r="P66" i="1"/>
  <c r="O66" i="1"/>
  <c r="N66" i="1"/>
  <c r="M66" i="1"/>
  <c r="L66" i="1"/>
  <c r="K66" i="1"/>
  <c r="AE66" i="1" s="1"/>
  <c r="I66" i="1"/>
  <c r="H66" i="1"/>
  <c r="G66" i="1"/>
  <c r="F66" i="1"/>
  <c r="E66" i="1"/>
  <c r="AF66" i="1" s="1"/>
  <c r="D66" i="1"/>
  <c r="C66" i="1"/>
  <c r="AE65" i="1"/>
  <c r="V65" i="1"/>
  <c r="U65" i="1"/>
  <c r="U81" i="1" s="1"/>
  <c r="T65" i="1"/>
  <c r="S65" i="1"/>
  <c r="R65" i="1"/>
  <c r="Q65" i="1"/>
  <c r="Q81" i="1" s="1"/>
  <c r="P65" i="1"/>
  <c r="O65" i="1"/>
  <c r="N65" i="1"/>
  <c r="M65" i="1"/>
  <c r="L65" i="1"/>
  <c r="K65" i="1"/>
  <c r="I65" i="1"/>
  <c r="H65" i="1"/>
  <c r="G65" i="1"/>
  <c r="F65" i="1"/>
  <c r="E65" i="1"/>
  <c r="D65" i="1"/>
  <c r="C65" i="1"/>
  <c r="V64" i="1"/>
  <c r="V81" i="1" s="1"/>
  <c r="U64" i="1"/>
  <c r="T64" i="1"/>
  <c r="S64" i="1"/>
  <c r="R64" i="1"/>
  <c r="R81" i="1" s="1"/>
  <c r="Q64" i="1"/>
  <c r="P64" i="1"/>
  <c r="O64" i="1"/>
  <c r="N64" i="1"/>
  <c r="N81" i="1" s="1"/>
  <c r="M64" i="1"/>
  <c r="L64" i="1"/>
  <c r="K64" i="1"/>
  <c r="I64" i="1"/>
  <c r="H64" i="1"/>
  <c r="G64" i="1"/>
  <c r="F64" i="1"/>
  <c r="F81" i="1" s="1"/>
  <c r="E64" i="1"/>
  <c r="D64" i="1"/>
  <c r="C64" i="1"/>
  <c r="V61" i="1"/>
  <c r="U61" i="1"/>
  <c r="T61" i="1"/>
  <c r="S61" i="1"/>
  <c r="R61" i="1"/>
  <c r="Q61" i="1"/>
  <c r="P61" i="1"/>
  <c r="O61" i="1"/>
  <c r="O62" i="1" s="1"/>
  <c r="N61" i="1"/>
  <c r="M61" i="1"/>
  <c r="L61" i="1"/>
  <c r="K61" i="1"/>
  <c r="W61" i="1" s="1"/>
  <c r="I61" i="1"/>
  <c r="H61" i="1"/>
  <c r="G61" i="1"/>
  <c r="F61" i="1"/>
  <c r="J61" i="1" s="1"/>
  <c r="E61" i="1"/>
  <c r="D61" i="1"/>
  <c r="C61" i="1"/>
  <c r="AC60" i="1"/>
  <c r="AB60" i="1"/>
  <c r="AA60" i="1"/>
  <c r="Z60" i="1"/>
  <c r="AD60" i="1" s="1"/>
  <c r="Y60" i="1"/>
  <c r="X60" i="1"/>
  <c r="V60" i="1"/>
  <c r="U60" i="1"/>
  <c r="T60" i="1"/>
  <c r="S60" i="1"/>
  <c r="R60" i="1"/>
  <c r="Q60" i="1"/>
  <c r="P60" i="1"/>
  <c r="O60" i="1"/>
  <c r="N60" i="1"/>
  <c r="M60" i="1"/>
  <c r="L60" i="1"/>
  <c r="K60" i="1"/>
  <c r="W60" i="1" s="1"/>
  <c r="I60" i="1"/>
  <c r="H60" i="1"/>
  <c r="G60" i="1"/>
  <c r="AF60" i="1" s="1"/>
  <c r="F60" i="1"/>
  <c r="J60" i="1" s="1"/>
  <c r="E60" i="1"/>
  <c r="D60" i="1"/>
  <c r="C60" i="1"/>
  <c r="AC59" i="1"/>
  <c r="AB59" i="1"/>
  <c r="AA59" i="1"/>
  <c r="Z59" i="1"/>
  <c r="Y59" i="1"/>
  <c r="AD59" i="1" s="1"/>
  <c r="X59" i="1"/>
  <c r="V59" i="1"/>
  <c r="U59" i="1"/>
  <c r="T59" i="1"/>
  <c r="S59" i="1"/>
  <c r="R59" i="1"/>
  <c r="Q59" i="1"/>
  <c r="P59" i="1"/>
  <c r="O59" i="1"/>
  <c r="N59" i="1"/>
  <c r="M59" i="1"/>
  <c r="L59" i="1"/>
  <c r="K59" i="1"/>
  <c r="I59" i="1"/>
  <c r="H59" i="1"/>
  <c r="G59" i="1"/>
  <c r="F59" i="1"/>
  <c r="E59" i="1"/>
  <c r="D59" i="1"/>
  <c r="C59" i="1"/>
  <c r="AC58" i="1"/>
  <c r="AB58" i="1"/>
  <c r="AA58" i="1"/>
  <c r="Z58" i="1"/>
  <c r="Y58" i="1"/>
  <c r="X58" i="1"/>
  <c r="AD58" i="1" s="1"/>
  <c r="V58" i="1"/>
  <c r="U58" i="1"/>
  <c r="T58" i="1"/>
  <c r="S58" i="1"/>
  <c r="R58" i="1"/>
  <c r="Q58" i="1"/>
  <c r="P58" i="1"/>
  <c r="O58" i="1"/>
  <c r="N58" i="1"/>
  <c r="M58" i="1"/>
  <c r="L58" i="1"/>
  <c r="AF58" i="1" s="1"/>
  <c r="K58" i="1"/>
  <c r="I58" i="1"/>
  <c r="H58" i="1"/>
  <c r="G58" i="1"/>
  <c r="F58" i="1"/>
  <c r="J58" i="1" s="1"/>
  <c r="E58" i="1"/>
  <c r="D58" i="1"/>
  <c r="C58" i="1"/>
  <c r="AE57" i="1"/>
  <c r="V57" i="1"/>
  <c r="U57" i="1"/>
  <c r="T57" i="1"/>
  <c r="S57" i="1"/>
  <c r="R57" i="1"/>
  <c r="Q57" i="1"/>
  <c r="P57" i="1"/>
  <c r="O57" i="1"/>
  <c r="N57" i="1"/>
  <c r="M57" i="1"/>
  <c r="L57" i="1"/>
  <c r="K57" i="1"/>
  <c r="I57" i="1"/>
  <c r="H57" i="1"/>
  <c r="G57" i="1"/>
  <c r="F57" i="1"/>
  <c r="J57" i="1" s="1"/>
  <c r="E57" i="1"/>
  <c r="AF57" i="1" s="1"/>
  <c r="D57" i="1"/>
  <c r="C57" i="1"/>
  <c r="AE56" i="1"/>
  <c r="V56" i="1"/>
  <c r="U56" i="1"/>
  <c r="T56" i="1"/>
  <c r="S56" i="1"/>
  <c r="R56" i="1"/>
  <c r="Q56" i="1"/>
  <c r="P56" i="1"/>
  <c r="O56" i="1"/>
  <c r="N56" i="1"/>
  <c r="M56" i="1"/>
  <c r="L56" i="1"/>
  <c r="K56" i="1"/>
  <c r="I56" i="1"/>
  <c r="H56" i="1"/>
  <c r="G56" i="1"/>
  <c r="F56" i="1"/>
  <c r="J56" i="1" s="1"/>
  <c r="E56" i="1"/>
  <c r="AF56" i="1" s="1"/>
  <c r="D56" i="1"/>
  <c r="C56" i="1"/>
  <c r="AE55" i="1"/>
  <c r="V55" i="1"/>
  <c r="U55" i="1"/>
  <c r="T55" i="1"/>
  <c r="S55" i="1"/>
  <c r="R55" i="1"/>
  <c r="Q55" i="1"/>
  <c r="P55" i="1"/>
  <c r="O55" i="1"/>
  <c r="N55" i="1"/>
  <c r="M55" i="1"/>
  <c r="L55" i="1"/>
  <c r="K55" i="1"/>
  <c r="I55" i="1"/>
  <c r="H55" i="1"/>
  <c r="G55" i="1"/>
  <c r="F55" i="1"/>
  <c r="J55" i="1" s="1"/>
  <c r="E55" i="1"/>
  <c r="AF55" i="1" s="1"/>
  <c r="D55" i="1"/>
  <c r="C55" i="1"/>
  <c r="AE54" i="1"/>
  <c r="V54" i="1"/>
  <c r="U54" i="1"/>
  <c r="T54" i="1"/>
  <c r="S54" i="1"/>
  <c r="R54" i="1"/>
  <c r="Q54" i="1"/>
  <c r="P54" i="1"/>
  <c r="O54" i="1"/>
  <c r="N54" i="1"/>
  <c r="M54" i="1"/>
  <c r="L54" i="1"/>
  <c r="K54" i="1"/>
  <c r="I54" i="1"/>
  <c r="H54" i="1"/>
  <c r="G54" i="1"/>
  <c r="F54" i="1"/>
  <c r="J54" i="1" s="1"/>
  <c r="E54" i="1"/>
  <c r="AF54" i="1" s="1"/>
  <c r="D54" i="1"/>
  <c r="C54" i="1"/>
  <c r="AE53" i="1"/>
  <c r="V53" i="1"/>
  <c r="U53" i="1"/>
  <c r="T53" i="1"/>
  <c r="S53" i="1"/>
  <c r="R53" i="1"/>
  <c r="Q53" i="1"/>
  <c r="P53" i="1"/>
  <c r="O53" i="1"/>
  <c r="N53" i="1"/>
  <c r="M53" i="1"/>
  <c r="L53" i="1"/>
  <c r="K53" i="1"/>
  <c r="I53" i="1"/>
  <c r="H53" i="1"/>
  <c r="G53" i="1"/>
  <c r="F53" i="1"/>
  <c r="J53" i="1" s="1"/>
  <c r="E53" i="1"/>
  <c r="AF53" i="1" s="1"/>
  <c r="D53" i="1"/>
  <c r="C53" i="1"/>
  <c r="AE52" i="1"/>
  <c r="V52" i="1"/>
  <c r="U52" i="1"/>
  <c r="T52" i="1"/>
  <c r="S52" i="1"/>
  <c r="R52" i="1"/>
  <c r="Q52" i="1"/>
  <c r="P52" i="1"/>
  <c r="O52" i="1"/>
  <c r="N52" i="1"/>
  <c r="M52" i="1"/>
  <c r="L52" i="1"/>
  <c r="K52" i="1"/>
  <c r="I52" i="1"/>
  <c r="H52" i="1"/>
  <c r="G52" i="1"/>
  <c r="F52" i="1"/>
  <c r="J52" i="1" s="1"/>
  <c r="E52" i="1"/>
  <c r="AF52" i="1" s="1"/>
  <c r="D52" i="1"/>
  <c r="C52" i="1"/>
  <c r="AE51" i="1"/>
  <c r="V51" i="1"/>
  <c r="U51" i="1"/>
  <c r="T51" i="1"/>
  <c r="S51" i="1"/>
  <c r="R51" i="1"/>
  <c r="Q51" i="1"/>
  <c r="P51" i="1"/>
  <c r="O51" i="1"/>
  <c r="N51" i="1"/>
  <c r="M51" i="1"/>
  <c r="L51" i="1"/>
  <c r="K51" i="1"/>
  <c r="I51" i="1"/>
  <c r="H51" i="1"/>
  <c r="G51" i="1"/>
  <c r="F51" i="1"/>
  <c r="J51" i="1" s="1"/>
  <c r="E51" i="1"/>
  <c r="AF51" i="1" s="1"/>
  <c r="D51" i="1"/>
  <c r="C51" i="1"/>
  <c r="AE50" i="1"/>
  <c r="V50" i="1"/>
  <c r="U50" i="1"/>
  <c r="T50" i="1"/>
  <c r="S50" i="1"/>
  <c r="R50" i="1"/>
  <c r="Q50" i="1"/>
  <c r="P50" i="1"/>
  <c r="O50" i="1"/>
  <c r="N50" i="1"/>
  <c r="M50" i="1"/>
  <c r="L50" i="1"/>
  <c r="K50" i="1"/>
  <c r="I50" i="1"/>
  <c r="H50" i="1"/>
  <c r="G50" i="1"/>
  <c r="F50" i="1"/>
  <c r="J50" i="1" s="1"/>
  <c r="E50" i="1"/>
  <c r="AF50" i="1" s="1"/>
  <c r="D50" i="1"/>
  <c r="C50" i="1"/>
  <c r="AE49" i="1"/>
  <c r="V49" i="1"/>
  <c r="U49" i="1"/>
  <c r="T49" i="1"/>
  <c r="S49" i="1"/>
  <c r="R49" i="1"/>
  <c r="Q49" i="1"/>
  <c r="P49" i="1"/>
  <c r="O49" i="1"/>
  <c r="N49" i="1"/>
  <c r="M49" i="1"/>
  <c r="L49" i="1"/>
  <c r="K49" i="1"/>
  <c r="I49" i="1"/>
  <c r="H49" i="1"/>
  <c r="G49" i="1"/>
  <c r="F49" i="1"/>
  <c r="J49" i="1" s="1"/>
  <c r="E49" i="1"/>
  <c r="AF49" i="1" s="1"/>
  <c r="D49" i="1"/>
  <c r="C49" i="1"/>
  <c r="AC48" i="1"/>
  <c r="AC62" i="1" s="1"/>
  <c r="AB48" i="1"/>
  <c r="AA48" i="1"/>
  <c r="AA62" i="1" s="1"/>
  <c r="Z48" i="1"/>
  <c r="Y48" i="1"/>
  <c r="Y62" i="1" s="1"/>
  <c r="X48" i="1"/>
  <c r="V48" i="1"/>
  <c r="V62" i="1" s="1"/>
  <c r="U48" i="1"/>
  <c r="U62" i="1" s="1"/>
  <c r="T48" i="1"/>
  <c r="S48" i="1"/>
  <c r="S62" i="1" s="1"/>
  <c r="R48" i="1"/>
  <c r="R62" i="1" s="1"/>
  <c r="Q48" i="1"/>
  <c r="Q62" i="1" s="1"/>
  <c r="P48" i="1"/>
  <c r="O48" i="1"/>
  <c r="N48" i="1"/>
  <c r="N62" i="1" s="1"/>
  <c r="M48" i="1"/>
  <c r="M62" i="1" s="1"/>
  <c r="L48" i="1"/>
  <c r="K48" i="1"/>
  <c r="K62" i="1" s="1"/>
  <c r="I48" i="1"/>
  <c r="I62" i="1" s="1"/>
  <c r="H48" i="1"/>
  <c r="H62" i="1" s="1"/>
  <c r="G48" i="1"/>
  <c r="G62" i="1" s="1"/>
  <c r="F48" i="1"/>
  <c r="F62" i="1" s="1"/>
  <c r="E48" i="1"/>
  <c r="E62" i="1" s="1"/>
  <c r="D48" i="1"/>
  <c r="D62" i="1" s="1"/>
  <c r="C48" i="1"/>
  <c r="V45" i="1"/>
  <c r="U45" i="1"/>
  <c r="T45" i="1"/>
  <c r="S45" i="1"/>
  <c r="R45" i="1"/>
  <c r="Q45" i="1"/>
  <c r="P45" i="1"/>
  <c r="O45" i="1"/>
  <c r="N45" i="1"/>
  <c r="M45" i="1"/>
  <c r="L45" i="1"/>
  <c r="K45" i="1"/>
  <c r="I45" i="1"/>
  <c r="H45" i="1"/>
  <c r="G45" i="1"/>
  <c r="F45" i="1"/>
  <c r="J45" i="1" s="1"/>
  <c r="E45" i="1"/>
  <c r="D45" i="1"/>
  <c r="AE45" i="1" s="1"/>
  <c r="C45" i="1"/>
  <c r="V44" i="1"/>
  <c r="U44" i="1"/>
  <c r="T44" i="1"/>
  <c r="S44" i="1"/>
  <c r="R44" i="1"/>
  <c r="Q44" i="1"/>
  <c r="P44" i="1"/>
  <c r="O44" i="1"/>
  <c r="N44" i="1"/>
  <c r="M44" i="1"/>
  <c r="L44" i="1"/>
  <c r="K44" i="1"/>
  <c r="W44" i="1" s="1"/>
  <c r="I44" i="1"/>
  <c r="H44" i="1"/>
  <c r="G44" i="1"/>
  <c r="F44" i="1"/>
  <c r="J44" i="1" s="1"/>
  <c r="E44" i="1"/>
  <c r="AF44" i="1" s="1"/>
  <c r="D44" i="1"/>
  <c r="C44" i="1"/>
  <c r="AC43" i="1"/>
  <c r="AB43" i="1"/>
  <c r="AA43" i="1"/>
  <c r="Z43" i="1"/>
  <c r="Y43" i="1"/>
  <c r="AD43" i="1" s="1"/>
  <c r="X43" i="1"/>
  <c r="V43" i="1"/>
  <c r="U43" i="1"/>
  <c r="T43" i="1"/>
  <c r="S43" i="1"/>
  <c r="R43" i="1"/>
  <c r="Q43" i="1"/>
  <c r="P43" i="1"/>
  <c r="O43" i="1"/>
  <c r="N43" i="1"/>
  <c r="M43" i="1"/>
  <c r="L43" i="1"/>
  <c r="K43" i="1"/>
  <c r="I43" i="1"/>
  <c r="H43" i="1"/>
  <c r="G43" i="1"/>
  <c r="F43" i="1"/>
  <c r="E43" i="1"/>
  <c r="D43" i="1"/>
  <c r="C43" i="1"/>
  <c r="V42" i="1"/>
  <c r="U42" i="1"/>
  <c r="T42" i="1"/>
  <c r="S42" i="1"/>
  <c r="R42" i="1"/>
  <c r="Q42" i="1"/>
  <c r="P42" i="1"/>
  <c r="O42" i="1"/>
  <c r="N42" i="1"/>
  <c r="M42" i="1"/>
  <c r="L42" i="1"/>
  <c r="K42" i="1"/>
  <c r="I42" i="1"/>
  <c r="H42" i="1"/>
  <c r="G42" i="1"/>
  <c r="F42" i="1"/>
  <c r="E42" i="1"/>
  <c r="AF42" i="1" s="1"/>
  <c r="D42" i="1"/>
  <c r="AE42" i="1" s="1"/>
  <c r="C42" i="1"/>
  <c r="AC41" i="1"/>
  <c r="AB41" i="1"/>
  <c r="AA41" i="1"/>
  <c r="Z41" i="1"/>
  <c r="Y41" i="1"/>
  <c r="X41" i="1"/>
  <c r="AD41" i="1" s="1"/>
  <c r="V41" i="1"/>
  <c r="U41" i="1"/>
  <c r="T41" i="1"/>
  <c r="S41" i="1"/>
  <c r="R41" i="1"/>
  <c r="Q41" i="1"/>
  <c r="P41" i="1"/>
  <c r="O41" i="1"/>
  <c r="N41" i="1"/>
  <c r="M41" i="1"/>
  <c r="L41" i="1"/>
  <c r="AF41" i="1" s="1"/>
  <c r="K41" i="1"/>
  <c r="I41" i="1"/>
  <c r="H41" i="1"/>
  <c r="G41" i="1"/>
  <c r="F41" i="1"/>
  <c r="J41" i="1" s="1"/>
  <c r="E41" i="1"/>
  <c r="D41" i="1"/>
  <c r="C41" i="1"/>
  <c r="AE40" i="1"/>
  <c r="V40" i="1"/>
  <c r="U40" i="1"/>
  <c r="T40" i="1"/>
  <c r="S40" i="1"/>
  <c r="R40" i="1"/>
  <c r="Q40" i="1"/>
  <c r="P40" i="1"/>
  <c r="O40" i="1"/>
  <c r="N40" i="1"/>
  <c r="M40" i="1"/>
  <c r="L40" i="1"/>
  <c r="K40" i="1"/>
  <c r="I40" i="1"/>
  <c r="H40" i="1"/>
  <c r="G40" i="1"/>
  <c r="F40" i="1"/>
  <c r="J40" i="1" s="1"/>
  <c r="E40" i="1"/>
  <c r="AF40" i="1" s="1"/>
  <c r="D40" i="1"/>
  <c r="C40" i="1"/>
  <c r="AE39" i="1"/>
  <c r="V39" i="1"/>
  <c r="U39" i="1"/>
  <c r="T39" i="1"/>
  <c r="S39" i="1"/>
  <c r="R39" i="1"/>
  <c r="Q39" i="1"/>
  <c r="P39" i="1"/>
  <c r="O39" i="1"/>
  <c r="N39" i="1"/>
  <c r="M39" i="1"/>
  <c r="L39" i="1"/>
  <c r="K39" i="1"/>
  <c r="I39" i="1"/>
  <c r="H39" i="1"/>
  <c r="G39" i="1"/>
  <c r="F39" i="1"/>
  <c r="J39" i="1" s="1"/>
  <c r="E39" i="1"/>
  <c r="AF39" i="1" s="1"/>
  <c r="D39" i="1"/>
  <c r="C39" i="1"/>
  <c r="AE38" i="1"/>
  <c r="V38" i="1"/>
  <c r="U38" i="1"/>
  <c r="T38" i="1"/>
  <c r="S38" i="1"/>
  <c r="R38" i="1"/>
  <c r="Q38" i="1"/>
  <c r="P38" i="1"/>
  <c r="O38" i="1"/>
  <c r="N38" i="1"/>
  <c r="M38" i="1"/>
  <c r="L38" i="1"/>
  <c r="K38" i="1"/>
  <c r="I38" i="1"/>
  <c r="H38" i="1"/>
  <c r="G38" i="1"/>
  <c r="F38" i="1"/>
  <c r="J38" i="1" s="1"/>
  <c r="E38" i="1"/>
  <c r="AF38" i="1" s="1"/>
  <c r="D38" i="1"/>
  <c r="C38" i="1"/>
  <c r="AE37" i="1"/>
  <c r="V37" i="1"/>
  <c r="U37" i="1"/>
  <c r="T37" i="1"/>
  <c r="S37" i="1"/>
  <c r="R37" i="1"/>
  <c r="Q37" i="1"/>
  <c r="P37" i="1"/>
  <c r="O37" i="1"/>
  <c r="N37" i="1"/>
  <c r="M37" i="1"/>
  <c r="L37" i="1"/>
  <c r="K37" i="1"/>
  <c r="I37" i="1"/>
  <c r="H37" i="1"/>
  <c r="G37" i="1"/>
  <c r="F37" i="1"/>
  <c r="J37" i="1" s="1"/>
  <c r="E37" i="1"/>
  <c r="AF37" i="1" s="1"/>
  <c r="D37" i="1"/>
  <c r="C37" i="1"/>
  <c r="AE36" i="1"/>
  <c r="V36" i="1"/>
  <c r="U36" i="1"/>
  <c r="T36" i="1"/>
  <c r="S36" i="1"/>
  <c r="R36" i="1"/>
  <c r="Q36" i="1"/>
  <c r="P36" i="1"/>
  <c r="O36" i="1"/>
  <c r="N36" i="1"/>
  <c r="M36" i="1"/>
  <c r="L36" i="1"/>
  <c r="K36" i="1"/>
  <c r="I36" i="1"/>
  <c r="H36" i="1"/>
  <c r="G36" i="1"/>
  <c r="F36" i="1"/>
  <c r="J36" i="1" s="1"/>
  <c r="E36" i="1"/>
  <c r="AF36" i="1" s="1"/>
  <c r="D36" i="1"/>
  <c r="C36" i="1"/>
  <c r="AE35" i="1"/>
  <c r="V35" i="1"/>
  <c r="U35" i="1"/>
  <c r="T35" i="1"/>
  <c r="S35" i="1"/>
  <c r="R35" i="1"/>
  <c r="Q35" i="1"/>
  <c r="P35" i="1"/>
  <c r="O35" i="1"/>
  <c r="N35" i="1"/>
  <c r="M35" i="1"/>
  <c r="L35" i="1"/>
  <c r="K35" i="1"/>
  <c r="I35" i="1"/>
  <c r="H35" i="1"/>
  <c r="G35" i="1"/>
  <c r="F35" i="1"/>
  <c r="J35" i="1" s="1"/>
  <c r="E35" i="1"/>
  <c r="AF35" i="1" s="1"/>
  <c r="D35" i="1"/>
  <c r="C35" i="1"/>
  <c r="AC34" i="1"/>
  <c r="AB34" i="1"/>
  <c r="AA34" i="1"/>
  <c r="Z34" i="1"/>
  <c r="Y34" i="1"/>
  <c r="X34" i="1"/>
  <c r="V34" i="1"/>
  <c r="U34" i="1"/>
  <c r="T34" i="1"/>
  <c r="S34" i="1"/>
  <c r="R34" i="1"/>
  <c r="Q34" i="1"/>
  <c r="P34" i="1"/>
  <c r="O34" i="1"/>
  <c r="N34" i="1"/>
  <c r="M34" i="1"/>
  <c r="L34" i="1"/>
  <c r="K34" i="1"/>
  <c r="W34" i="1" s="1"/>
  <c r="I34" i="1"/>
  <c r="H34" i="1"/>
  <c r="G34" i="1"/>
  <c r="F34" i="1"/>
  <c r="J34" i="1" s="1"/>
  <c r="E34" i="1"/>
  <c r="D34" i="1"/>
  <c r="C34" i="1"/>
  <c r="V33" i="1"/>
  <c r="U33" i="1"/>
  <c r="T33" i="1"/>
  <c r="S33" i="1"/>
  <c r="R33" i="1"/>
  <c r="Q33" i="1"/>
  <c r="P33" i="1"/>
  <c r="O33" i="1"/>
  <c r="N33" i="1"/>
  <c r="M33" i="1"/>
  <c r="L33" i="1"/>
  <c r="K33" i="1"/>
  <c r="W33" i="1" s="1"/>
  <c r="I33" i="1"/>
  <c r="H33" i="1"/>
  <c r="G33" i="1"/>
  <c r="F33" i="1"/>
  <c r="E33" i="1"/>
  <c r="AF33" i="1" s="1"/>
  <c r="D33" i="1"/>
  <c r="AE33" i="1" s="1"/>
  <c r="AG33" i="1" s="1"/>
  <c r="C33" i="1"/>
  <c r="AE32" i="1"/>
  <c r="V32" i="1"/>
  <c r="U32" i="1"/>
  <c r="T32" i="1"/>
  <c r="S32" i="1"/>
  <c r="R32" i="1"/>
  <c r="Q32" i="1"/>
  <c r="P32" i="1"/>
  <c r="O32" i="1"/>
  <c r="N32" i="1"/>
  <c r="M32" i="1"/>
  <c r="L32" i="1"/>
  <c r="K32" i="1"/>
  <c r="W32" i="1" s="1"/>
  <c r="I32" i="1"/>
  <c r="H32" i="1"/>
  <c r="G32" i="1"/>
  <c r="F32" i="1"/>
  <c r="E32" i="1"/>
  <c r="AF32" i="1" s="1"/>
  <c r="D32" i="1"/>
  <c r="C32" i="1"/>
  <c r="AC31" i="1"/>
  <c r="AB31" i="1"/>
  <c r="AA31" i="1"/>
  <c r="Z31" i="1"/>
  <c r="AD31" i="1" s="1"/>
  <c r="Y31" i="1"/>
  <c r="X31" i="1"/>
  <c r="V31" i="1"/>
  <c r="U31" i="1"/>
  <c r="T31" i="1"/>
  <c r="S31" i="1"/>
  <c r="R31" i="1"/>
  <c r="Q31" i="1"/>
  <c r="P31" i="1"/>
  <c r="O31" i="1"/>
  <c r="N31" i="1"/>
  <c r="M31" i="1"/>
  <c r="L31" i="1"/>
  <c r="K31" i="1"/>
  <c r="W31" i="1" s="1"/>
  <c r="I31" i="1"/>
  <c r="H31" i="1"/>
  <c r="G31" i="1"/>
  <c r="F31" i="1"/>
  <c r="J31" i="1" s="1"/>
  <c r="E31" i="1"/>
  <c r="D31" i="1"/>
  <c r="C31" i="1"/>
  <c r="V30" i="1"/>
  <c r="U30" i="1"/>
  <c r="T30" i="1"/>
  <c r="S30" i="1"/>
  <c r="R30" i="1"/>
  <c r="Q30" i="1"/>
  <c r="P30" i="1"/>
  <c r="O30" i="1"/>
  <c r="N30" i="1"/>
  <c r="M30" i="1"/>
  <c r="L30" i="1"/>
  <c r="K30" i="1"/>
  <c r="W30" i="1" s="1"/>
  <c r="I30" i="1"/>
  <c r="H30" i="1"/>
  <c r="G30" i="1"/>
  <c r="F30" i="1"/>
  <c r="J30" i="1" s="1"/>
  <c r="E30" i="1"/>
  <c r="D30" i="1"/>
  <c r="AE30" i="1" s="1"/>
  <c r="C30" i="1"/>
  <c r="V29" i="1"/>
  <c r="V46" i="1" s="1"/>
  <c r="U29" i="1"/>
  <c r="T29" i="1"/>
  <c r="S29" i="1"/>
  <c r="R29" i="1"/>
  <c r="Q29" i="1"/>
  <c r="P29" i="1"/>
  <c r="O29" i="1"/>
  <c r="N29" i="1"/>
  <c r="M29" i="1"/>
  <c r="L29" i="1"/>
  <c r="K29" i="1"/>
  <c r="W29" i="1" s="1"/>
  <c r="I29" i="1"/>
  <c r="H29" i="1"/>
  <c r="G29" i="1"/>
  <c r="F29" i="1"/>
  <c r="F46" i="1" s="1"/>
  <c r="E29" i="1"/>
  <c r="D29" i="1"/>
  <c r="C29" i="1"/>
  <c r="AC28" i="1"/>
  <c r="AB28" i="1"/>
  <c r="AA28" i="1"/>
  <c r="Z28" i="1"/>
  <c r="AD28" i="1" s="1"/>
  <c r="Y28" i="1"/>
  <c r="X28" i="1"/>
  <c r="V28" i="1"/>
  <c r="U28" i="1"/>
  <c r="T28" i="1"/>
  <c r="S28" i="1"/>
  <c r="R28" i="1"/>
  <c r="Q28" i="1"/>
  <c r="P28" i="1"/>
  <c r="O28" i="1"/>
  <c r="N28" i="1"/>
  <c r="M28" i="1"/>
  <c r="L28" i="1"/>
  <c r="K28" i="1"/>
  <c r="W28" i="1" s="1"/>
  <c r="I28" i="1"/>
  <c r="H28" i="1"/>
  <c r="G28" i="1"/>
  <c r="F28" i="1"/>
  <c r="AE28" i="1" s="1"/>
  <c r="E28" i="1"/>
  <c r="D28" i="1"/>
  <c r="C28" i="1"/>
  <c r="V27" i="1"/>
  <c r="U27" i="1"/>
  <c r="T27" i="1"/>
  <c r="S27" i="1"/>
  <c r="R27" i="1"/>
  <c r="Q27" i="1"/>
  <c r="P27" i="1"/>
  <c r="O27" i="1"/>
  <c r="N27" i="1"/>
  <c r="M27" i="1"/>
  <c r="L27" i="1"/>
  <c r="K27" i="1"/>
  <c r="W27" i="1" s="1"/>
  <c r="I27" i="1"/>
  <c r="H27" i="1"/>
  <c r="G27" i="1"/>
  <c r="F27" i="1"/>
  <c r="J27" i="1" s="1"/>
  <c r="E27" i="1"/>
  <c r="AF27" i="1" s="1"/>
  <c r="D27" i="1"/>
  <c r="C27" i="1"/>
  <c r="AC26" i="1"/>
  <c r="AC46" i="1" s="1"/>
  <c r="AB26" i="1"/>
  <c r="AB46" i="1" s="1"/>
  <c r="AA26" i="1"/>
  <c r="AA46" i="1" s="1"/>
  <c r="Z26" i="1"/>
  <c r="Z46" i="1" s="1"/>
  <c r="Y26" i="1"/>
  <c r="Y46" i="1" s="1"/>
  <c r="X26" i="1"/>
  <c r="X46" i="1" s="1"/>
  <c r="V26" i="1"/>
  <c r="U26" i="1"/>
  <c r="T26" i="1"/>
  <c r="T46" i="1" s="1"/>
  <c r="S26" i="1"/>
  <c r="R26" i="1"/>
  <c r="R46" i="1" s="1"/>
  <c r="Q26" i="1"/>
  <c r="P26" i="1"/>
  <c r="P46" i="1" s="1"/>
  <c r="O26" i="1"/>
  <c r="N26" i="1"/>
  <c r="N46" i="1" s="1"/>
  <c r="M26" i="1"/>
  <c r="L26" i="1"/>
  <c r="L46" i="1" s="1"/>
  <c r="K26" i="1"/>
  <c r="I26" i="1"/>
  <c r="H26" i="1"/>
  <c r="H46" i="1" s="1"/>
  <c r="G26" i="1"/>
  <c r="F26" i="1"/>
  <c r="J26" i="1" s="1"/>
  <c r="E26" i="1"/>
  <c r="D26" i="1"/>
  <c r="C26" i="1"/>
  <c r="AF23" i="1"/>
  <c r="V23" i="1"/>
  <c r="U23" i="1"/>
  <c r="T23" i="1"/>
  <c r="S23" i="1"/>
  <c r="R23" i="1"/>
  <c r="Q23" i="1"/>
  <c r="P23" i="1"/>
  <c r="O23" i="1"/>
  <c r="N23" i="1"/>
  <c r="M23" i="1"/>
  <c r="L23" i="1"/>
  <c r="K23" i="1"/>
  <c r="W23" i="1" s="1"/>
  <c r="I23" i="1"/>
  <c r="H23" i="1"/>
  <c r="G23" i="1"/>
  <c r="F23" i="1"/>
  <c r="J23" i="1" s="1"/>
  <c r="E23" i="1"/>
  <c r="D23" i="1"/>
  <c r="AE23" i="1" s="1"/>
  <c r="AG23" i="1" s="1"/>
  <c r="C23" i="1"/>
  <c r="AF22" i="1"/>
  <c r="V22" i="1"/>
  <c r="U22" i="1"/>
  <c r="T22" i="1"/>
  <c r="S22" i="1"/>
  <c r="R22" i="1"/>
  <c r="Q22" i="1"/>
  <c r="P22" i="1"/>
  <c r="O22" i="1"/>
  <c r="N22" i="1"/>
  <c r="M22" i="1"/>
  <c r="L22" i="1"/>
  <c r="K22" i="1"/>
  <c r="W22" i="1" s="1"/>
  <c r="I22" i="1"/>
  <c r="H22" i="1"/>
  <c r="G22" i="1"/>
  <c r="F22" i="1"/>
  <c r="E22" i="1"/>
  <c r="D22" i="1"/>
  <c r="AE22" i="1" s="1"/>
  <c r="AG22" i="1" s="1"/>
  <c r="C22" i="1"/>
  <c r="AF21" i="1"/>
  <c r="V21" i="1"/>
  <c r="U21" i="1"/>
  <c r="T21" i="1"/>
  <c r="S21" i="1"/>
  <c r="R21" i="1"/>
  <c r="Q21" i="1"/>
  <c r="P21" i="1"/>
  <c r="O21" i="1"/>
  <c r="N21" i="1"/>
  <c r="M21" i="1"/>
  <c r="L21" i="1"/>
  <c r="K21" i="1"/>
  <c r="W21" i="1" s="1"/>
  <c r="I21" i="1"/>
  <c r="H21" i="1"/>
  <c r="G21" i="1"/>
  <c r="F21" i="1"/>
  <c r="J21" i="1" s="1"/>
  <c r="E21" i="1"/>
  <c r="D21" i="1"/>
  <c r="AE21" i="1" s="1"/>
  <c r="AG21" i="1" s="1"/>
  <c r="C21" i="1"/>
  <c r="AF20" i="1"/>
  <c r="V20" i="1"/>
  <c r="U20" i="1"/>
  <c r="T20" i="1"/>
  <c r="S20" i="1"/>
  <c r="R20" i="1"/>
  <c r="Q20" i="1"/>
  <c r="P20" i="1"/>
  <c r="O20" i="1"/>
  <c r="N20" i="1"/>
  <c r="M20" i="1"/>
  <c r="L20" i="1"/>
  <c r="K20" i="1"/>
  <c r="W20" i="1" s="1"/>
  <c r="I20" i="1"/>
  <c r="H20" i="1"/>
  <c r="G20" i="1"/>
  <c r="F20" i="1"/>
  <c r="E20" i="1"/>
  <c r="D20" i="1"/>
  <c r="AE20" i="1" s="1"/>
  <c r="AG20" i="1" s="1"/>
  <c r="C20" i="1"/>
  <c r="AF19" i="1"/>
  <c r="V19" i="1"/>
  <c r="U19" i="1"/>
  <c r="T19" i="1"/>
  <c r="S19" i="1"/>
  <c r="R19" i="1"/>
  <c r="Q19" i="1"/>
  <c r="P19" i="1"/>
  <c r="O19" i="1"/>
  <c r="N19" i="1"/>
  <c r="M19" i="1"/>
  <c r="L19" i="1"/>
  <c r="K19" i="1"/>
  <c r="W19" i="1" s="1"/>
  <c r="I19" i="1"/>
  <c r="H19" i="1"/>
  <c r="G19" i="1"/>
  <c r="F19" i="1"/>
  <c r="J19" i="1" s="1"/>
  <c r="E19" i="1"/>
  <c r="D19" i="1"/>
  <c r="AE19" i="1" s="1"/>
  <c r="AG19" i="1" s="1"/>
  <c r="C19" i="1"/>
  <c r="AF18" i="1"/>
  <c r="V18" i="1"/>
  <c r="U18" i="1"/>
  <c r="T18" i="1"/>
  <c r="S18" i="1"/>
  <c r="R18" i="1"/>
  <c r="Q18" i="1"/>
  <c r="P18" i="1"/>
  <c r="O18" i="1"/>
  <c r="N18" i="1"/>
  <c r="M18" i="1"/>
  <c r="L18" i="1"/>
  <c r="K18" i="1"/>
  <c r="W18" i="1" s="1"/>
  <c r="I18" i="1"/>
  <c r="H18" i="1"/>
  <c r="G18" i="1"/>
  <c r="F18" i="1"/>
  <c r="E18" i="1"/>
  <c r="D18" i="1"/>
  <c r="AE18" i="1" s="1"/>
  <c r="AG18" i="1" s="1"/>
  <c r="C18" i="1"/>
  <c r="V17" i="1"/>
  <c r="U17" i="1"/>
  <c r="T17" i="1"/>
  <c r="S17" i="1"/>
  <c r="R17" i="1"/>
  <c r="Q17" i="1"/>
  <c r="P17" i="1"/>
  <c r="O17" i="1"/>
  <c r="N17" i="1"/>
  <c r="M17" i="1"/>
  <c r="L17" i="1"/>
  <c r="K17" i="1"/>
  <c r="W17" i="1" s="1"/>
  <c r="I17" i="1"/>
  <c r="H17" i="1"/>
  <c r="G17" i="1"/>
  <c r="F17" i="1"/>
  <c r="J17" i="1" s="1"/>
  <c r="E17" i="1"/>
  <c r="AF17" i="1" s="1"/>
  <c r="D17" i="1"/>
  <c r="AE17" i="1" s="1"/>
  <c r="AG17" i="1" s="1"/>
  <c r="C17" i="1"/>
  <c r="V16" i="1"/>
  <c r="U16" i="1"/>
  <c r="T16" i="1"/>
  <c r="S16" i="1"/>
  <c r="R16" i="1"/>
  <c r="Q16" i="1"/>
  <c r="P16" i="1"/>
  <c r="O16" i="1"/>
  <c r="N16" i="1"/>
  <c r="M16" i="1"/>
  <c r="L16" i="1"/>
  <c r="K16" i="1"/>
  <c r="W16" i="1" s="1"/>
  <c r="I16" i="1"/>
  <c r="H16" i="1"/>
  <c r="G16" i="1"/>
  <c r="F16" i="1"/>
  <c r="J16" i="1" s="1"/>
  <c r="E16" i="1"/>
  <c r="AF16" i="1" s="1"/>
  <c r="D16" i="1"/>
  <c r="AE16" i="1" s="1"/>
  <c r="AG16" i="1" s="1"/>
  <c r="C16" i="1"/>
  <c r="AC15" i="1"/>
  <c r="AB15" i="1"/>
  <c r="AA15" i="1"/>
  <c r="Z15" i="1"/>
  <c r="AD15" i="1" s="1"/>
  <c r="Y15" i="1"/>
  <c r="X15" i="1"/>
  <c r="V15" i="1"/>
  <c r="U15" i="1"/>
  <c r="T15" i="1"/>
  <c r="S15" i="1"/>
  <c r="R15" i="1"/>
  <c r="Q15" i="1"/>
  <c r="P15" i="1"/>
  <c r="O15" i="1"/>
  <c r="N15" i="1"/>
  <c r="M15" i="1"/>
  <c r="L15" i="1"/>
  <c r="AF15" i="1" s="1"/>
  <c r="K15" i="1"/>
  <c r="W15" i="1" s="1"/>
  <c r="I15" i="1"/>
  <c r="H15" i="1"/>
  <c r="G15" i="1"/>
  <c r="F15" i="1"/>
  <c r="J15" i="1" s="1"/>
  <c r="E15" i="1"/>
  <c r="D15" i="1"/>
  <c r="AE15" i="1" s="1"/>
  <c r="AG15" i="1" s="1"/>
  <c r="C15" i="1"/>
  <c r="V14" i="1"/>
  <c r="U14" i="1"/>
  <c r="T14" i="1"/>
  <c r="S14" i="1"/>
  <c r="R14" i="1"/>
  <c r="Q14" i="1"/>
  <c r="P14" i="1"/>
  <c r="O14" i="1"/>
  <c r="N14" i="1"/>
  <c r="M14" i="1"/>
  <c r="L14" i="1"/>
  <c r="K14" i="1"/>
  <c r="W14" i="1" s="1"/>
  <c r="I14" i="1"/>
  <c r="H14" i="1"/>
  <c r="G14" i="1"/>
  <c r="F14" i="1"/>
  <c r="J14" i="1" s="1"/>
  <c r="E14" i="1"/>
  <c r="AF14" i="1" s="1"/>
  <c r="D14" i="1"/>
  <c r="AE14" i="1" s="1"/>
  <c r="AG14" i="1" s="1"/>
  <c r="C14" i="1"/>
  <c r="V13" i="1"/>
  <c r="U13" i="1"/>
  <c r="T13" i="1"/>
  <c r="S13" i="1"/>
  <c r="R13" i="1"/>
  <c r="Q13" i="1"/>
  <c r="P13" i="1"/>
  <c r="O13" i="1"/>
  <c r="N13" i="1"/>
  <c r="M13" i="1"/>
  <c r="L13" i="1"/>
  <c r="K13" i="1"/>
  <c r="W13" i="1" s="1"/>
  <c r="I13" i="1"/>
  <c r="H13" i="1"/>
  <c r="G13" i="1"/>
  <c r="F13" i="1"/>
  <c r="J13" i="1" s="1"/>
  <c r="E13" i="1"/>
  <c r="AF13" i="1" s="1"/>
  <c r="D13" i="1"/>
  <c r="AE13" i="1" s="1"/>
  <c r="C13" i="1"/>
  <c r="V12" i="1"/>
  <c r="U12" i="1"/>
  <c r="T12" i="1"/>
  <c r="S12" i="1"/>
  <c r="R12" i="1"/>
  <c r="Q12" i="1"/>
  <c r="P12" i="1"/>
  <c r="O12" i="1"/>
  <c r="N12" i="1"/>
  <c r="M12" i="1"/>
  <c r="L12" i="1"/>
  <c r="K12" i="1"/>
  <c r="W12" i="1" s="1"/>
  <c r="I12" i="1"/>
  <c r="H12" i="1"/>
  <c r="G12" i="1"/>
  <c r="F12" i="1"/>
  <c r="J12" i="1" s="1"/>
  <c r="E12" i="1"/>
  <c r="AF12" i="1" s="1"/>
  <c r="D12" i="1"/>
  <c r="AE12" i="1" s="1"/>
  <c r="C12" i="1"/>
  <c r="AC11" i="1"/>
  <c r="AB11" i="1"/>
  <c r="AA11" i="1"/>
  <c r="Z11" i="1"/>
  <c r="Y11" i="1"/>
  <c r="Y24" i="1" s="1"/>
  <c r="X11" i="1"/>
  <c r="V11" i="1"/>
  <c r="U11" i="1"/>
  <c r="T11" i="1"/>
  <c r="S11" i="1"/>
  <c r="R11" i="1"/>
  <c r="Q11" i="1"/>
  <c r="P11" i="1"/>
  <c r="O11" i="1"/>
  <c r="N11" i="1"/>
  <c r="M11" i="1"/>
  <c r="L11" i="1"/>
  <c r="K11" i="1"/>
  <c r="AE11" i="1" s="1"/>
  <c r="AG11" i="1" s="1"/>
  <c r="I11" i="1"/>
  <c r="H11" i="1"/>
  <c r="G11" i="1"/>
  <c r="F11" i="1"/>
  <c r="J11" i="1" s="1"/>
  <c r="E11" i="1"/>
  <c r="AF11" i="1" s="1"/>
  <c r="D11" i="1"/>
  <c r="C11" i="1"/>
  <c r="V10" i="1"/>
  <c r="U10" i="1"/>
  <c r="T10" i="1"/>
  <c r="S10" i="1"/>
  <c r="R10" i="1"/>
  <c r="Q10" i="1"/>
  <c r="P10" i="1"/>
  <c r="O10" i="1"/>
  <c r="N10" i="1"/>
  <c r="M10" i="1"/>
  <c r="L10" i="1"/>
  <c r="K10" i="1"/>
  <c r="W10" i="1" s="1"/>
  <c r="I10" i="1"/>
  <c r="H10" i="1"/>
  <c r="G10" i="1"/>
  <c r="F10" i="1"/>
  <c r="J10" i="1" s="1"/>
  <c r="E10" i="1"/>
  <c r="AF10" i="1" s="1"/>
  <c r="D10" i="1"/>
  <c r="AE10" i="1" s="1"/>
  <c r="C10" i="1"/>
  <c r="V9" i="1"/>
  <c r="U9" i="1"/>
  <c r="T9" i="1"/>
  <c r="S9" i="1"/>
  <c r="R9" i="1"/>
  <c r="Q9" i="1"/>
  <c r="P9" i="1"/>
  <c r="O9" i="1"/>
  <c r="N9" i="1"/>
  <c r="M9" i="1"/>
  <c r="L9" i="1"/>
  <c r="K9" i="1"/>
  <c r="W9" i="1" s="1"/>
  <c r="I9" i="1"/>
  <c r="H9" i="1"/>
  <c r="G9" i="1"/>
  <c r="F9" i="1"/>
  <c r="J9" i="1" s="1"/>
  <c r="E9" i="1"/>
  <c r="AF9" i="1" s="1"/>
  <c r="D9" i="1"/>
  <c r="AE9" i="1" s="1"/>
  <c r="AG9" i="1" s="1"/>
  <c r="C9" i="1"/>
  <c r="V8" i="1"/>
  <c r="U8" i="1"/>
  <c r="T8" i="1"/>
  <c r="S8" i="1"/>
  <c r="R8" i="1"/>
  <c r="Q8" i="1"/>
  <c r="P8" i="1"/>
  <c r="O8" i="1"/>
  <c r="N8" i="1"/>
  <c r="M8" i="1"/>
  <c r="L8" i="1"/>
  <c r="K8" i="1"/>
  <c r="W8" i="1" s="1"/>
  <c r="I8" i="1"/>
  <c r="I24" i="1" s="1"/>
  <c r="H8" i="1"/>
  <c r="G8" i="1"/>
  <c r="F8" i="1"/>
  <c r="J8" i="1" s="1"/>
  <c r="E8" i="1"/>
  <c r="AF8" i="1" s="1"/>
  <c r="D8" i="1"/>
  <c r="AE8" i="1" s="1"/>
  <c r="AG8" i="1" s="1"/>
  <c r="C8" i="1"/>
  <c r="AC7" i="1"/>
  <c r="AB7" i="1"/>
  <c r="AA7" i="1"/>
  <c r="Z7" i="1"/>
  <c r="Y7" i="1"/>
  <c r="X7" i="1"/>
  <c r="AD7" i="1" s="1"/>
  <c r="V7" i="1"/>
  <c r="U7" i="1"/>
  <c r="T7" i="1"/>
  <c r="S7" i="1"/>
  <c r="R7" i="1"/>
  <c r="Q7" i="1"/>
  <c r="P7" i="1"/>
  <c r="O7" i="1"/>
  <c r="N7" i="1"/>
  <c r="M7" i="1"/>
  <c r="L7" i="1"/>
  <c r="AF7" i="1" s="1"/>
  <c r="K7" i="1"/>
  <c r="W7" i="1" s="1"/>
  <c r="I7" i="1"/>
  <c r="H7" i="1"/>
  <c r="G7" i="1"/>
  <c r="F7" i="1"/>
  <c r="J7" i="1" s="1"/>
  <c r="E7" i="1"/>
  <c r="D7" i="1"/>
  <c r="AE7" i="1" s="1"/>
  <c r="AG7" i="1" s="1"/>
  <c r="C7" i="1"/>
  <c r="V6" i="1"/>
  <c r="U6" i="1"/>
  <c r="T6" i="1"/>
  <c r="T24" i="1" s="1"/>
  <c r="S6" i="1"/>
  <c r="R6" i="1"/>
  <c r="Q6" i="1"/>
  <c r="P6" i="1"/>
  <c r="O6" i="1"/>
  <c r="N6" i="1"/>
  <c r="M6" i="1"/>
  <c r="L6" i="1"/>
  <c r="K6" i="1"/>
  <c r="W6" i="1" s="1"/>
  <c r="I6" i="1"/>
  <c r="H6" i="1"/>
  <c r="G6" i="1"/>
  <c r="F6" i="1"/>
  <c r="J6" i="1" s="1"/>
  <c r="E6" i="1"/>
  <c r="AF6" i="1" s="1"/>
  <c r="D6" i="1"/>
  <c r="AE6" i="1" s="1"/>
  <c r="AG6" i="1" s="1"/>
  <c r="C6" i="1"/>
  <c r="AC5" i="1"/>
  <c r="AC24" i="1" s="1"/>
  <c r="AB5" i="1"/>
  <c r="AB24" i="1" s="1"/>
  <c r="AA5" i="1"/>
  <c r="AA24" i="1" s="1"/>
  <c r="Z5" i="1"/>
  <c r="Y5" i="1"/>
  <c r="X5" i="1"/>
  <c r="X24" i="1" s="1"/>
  <c r="V5" i="1"/>
  <c r="U5" i="1"/>
  <c r="U24" i="1" s="1"/>
  <c r="T5" i="1"/>
  <c r="S5" i="1"/>
  <c r="S24" i="1" s="1"/>
  <c r="R5" i="1"/>
  <c r="Q5" i="1"/>
  <c r="Q24" i="1" s="1"/>
  <c r="P5" i="1"/>
  <c r="P24" i="1" s="1"/>
  <c r="O5" i="1"/>
  <c r="O24" i="1" s="1"/>
  <c r="N5" i="1"/>
  <c r="M5" i="1"/>
  <c r="M24" i="1" s="1"/>
  <c r="L5" i="1"/>
  <c r="L24" i="1" s="1"/>
  <c r="K5" i="1"/>
  <c r="AE5" i="1" s="1"/>
  <c r="I5" i="1"/>
  <c r="H5" i="1"/>
  <c r="H24" i="1" s="1"/>
  <c r="G5" i="1"/>
  <c r="G24" i="1" s="1"/>
  <c r="F5" i="1"/>
  <c r="E5" i="1"/>
  <c r="E24" i="1" s="1"/>
  <c r="D5" i="1"/>
  <c r="C5" i="1"/>
  <c r="AG8" i="2" l="1"/>
  <c r="AG12" i="2"/>
  <c r="AG16" i="2"/>
  <c r="AE31" i="2"/>
  <c r="AG21" i="2"/>
  <c r="AG25" i="2"/>
  <c r="AG29" i="2"/>
  <c r="AG36" i="2"/>
  <c r="AG40" i="2"/>
  <c r="AF31" i="2"/>
  <c r="AE44" i="2"/>
  <c r="AG10" i="2"/>
  <c r="AG14" i="2"/>
  <c r="AG18" i="2"/>
  <c r="W31" i="2"/>
  <c r="AG23" i="2"/>
  <c r="AG27" i="2"/>
  <c r="AG38" i="2"/>
  <c r="AG42" i="2"/>
  <c r="AE6" i="2"/>
  <c r="AG6" i="2" s="1"/>
  <c r="AC149" i="2"/>
  <c r="J21" i="2"/>
  <c r="J31" i="2" s="1"/>
  <c r="AF33" i="2"/>
  <c r="AF44" i="2" s="1"/>
  <c r="AF34" i="2"/>
  <c r="AG34" i="2" s="1"/>
  <c r="AE46" i="2"/>
  <c r="W49" i="2"/>
  <c r="W58" i="2" s="1"/>
  <c r="J67" i="2"/>
  <c r="W5" i="2"/>
  <c r="W19" i="2" s="1"/>
  <c r="AE5" i="2"/>
  <c r="F19" i="2"/>
  <c r="Z19" i="2"/>
  <c r="D31" i="2"/>
  <c r="D149" i="2" s="1"/>
  <c r="D44" i="2"/>
  <c r="X44" i="2"/>
  <c r="X149" i="2" s="1"/>
  <c r="E58" i="2"/>
  <c r="AF46" i="2"/>
  <c r="AF50" i="2"/>
  <c r="AG50" i="2" s="1"/>
  <c r="AF52" i="2"/>
  <c r="AG52" i="2" s="1"/>
  <c r="AF54" i="2"/>
  <c r="AG54" i="2" s="1"/>
  <c r="AF56" i="2"/>
  <c r="AG56" i="2" s="1"/>
  <c r="D65" i="2"/>
  <c r="H65" i="2"/>
  <c r="H149" i="2" s="1"/>
  <c r="AE61" i="2"/>
  <c r="AF63" i="2"/>
  <c r="AG63" i="2" s="1"/>
  <c r="AF64" i="2"/>
  <c r="AG64" i="2" s="1"/>
  <c r="W67" i="2"/>
  <c r="AF69" i="2"/>
  <c r="AG69" i="2" s="1"/>
  <c r="AE70" i="2"/>
  <c r="AG70" i="2" s="1"/>
  <c r="W71" i="2"/>
  <c r="AE72" i="2"/>
  <c r="AE73" i="2"/>
  <c r="AE74" i="2"/>
  <c r="AE75" i="2"/>
  <c r="AG75" i="2" s="1"/>
  <c r="D89" i="2"/>
  <c r="H89" i="2"/>
  <c r="AG84" i="2"/>
  <c r="E31" i="2"/>
  <c r="E149" i="2" s="1"/>
  <c r="J33" i="2"/>
  <c r="J44" i="2" s="1"/>
  <c r="F58" i="2"/>
  <c r="J46" i="2"/>
  <c r="J58" i="2" s="1"/>
  <c r="N58" i="2"/>
  <c r="N149" i="2" s="1"/>
  <c r="R58" i="2"/>
  <c r="R149" i="2" s="1"/>
  <c r="V58" i="2"/>
  <c r="V149" i="2" s="1"/>
  <c r="AF49" i="2"/>
  <c r="AG49" i="2" s="1"/>
  <c r="AE51" i="2"/>
  <c r="AE53" i="2"/>
  <c r="AE55" i="2"/>
  <c r="AE57" i="2"/>
  <c r="AG57" i="2" s="1"/>
  <c r="AF60" i="2"/>
  <c r="AF65" i="2" s="1"/>
  <c r="AF61" i="2"/>
  <c r="AG62" i="2"/>
  <c r="J63" i="2"/>
  <c r="J64" i="2"/>
  <c r="AE67" i="2"/>
  <c r="AE71" i="2"/>
  <c r="AF72" i="2"/>
  <c r="AF73" i="2"/>
  <c r="AF74" i="2"/>
  <c r="AF75" i="2"/>
  <c r="AF76" i="2"/>
  <c r="AG76" i="2" s="1"/>
  <c r="AF77" i="2"/>
  <c r="AG77" i="2" s="1"/>
  <c r="AF80" i="2"/>
  <c r="AG80" i="2" s="1"/>
  <c r="W125" i="2"/>
  <c r="W139" i="2" s="1"/>
  <c r="AF48" i="2"/>
  <c r="AG48" i="2" s="1"/>
  <c r="AF51" i="2"/>
  <c r="AF53" i="2"/>
  <c r="AF55" i="2"/>
  <c r="J60" i="2"/>
  <c r="W60" i="2"/>
  <c r="W65" i="2" s="1"/>
  <c r="J61" i="2"/>
  <c r="J62" i="2"/>
  <c r="AF67" i="2"/>
  <c r="W69" i="2"/>
  <c r="AF71" i="2"/>
  <c r="AD71" i="2"/>
  <c r="AD78" i="2" s="1"/>
  <c r="J72" i="2"/>
  <c r="J73" i="2"/>
  <c r="J74" i="2"/>
  <c r="J75" i="2"/>
  <c r="J76" i="2"/>
  <c r="J77" i="2"/>
  <c r="J80" i="2"/>
  <c r="W80" i="2"/>
  <c r="J81" i="2"/>
  <c r="AE81" i="2"/>
  <c r="J82" i="2"/>
  <c r="W82" i="2"/>
  <c r="AG85" i="2"/>
  <c r="W103" i="2"/>
  <c r="AF106" i="2"/>
  <c r="E111" i="2"/>
  <c r="AE60" i="2"/>
  <c r="F65" i="2"/>
  <c r="Z65" i="2"/>
  <c r="D78" i="2"/>
  <c r="E89" i="2"/>
  <c r="I89" i="2"/>
  <c r="I149" i="2" s="1"/>
  <c r="M89" i="2"/>
  <c r="M149" i="2" s="1"/>
  <c r="Q89" i="2"/>
  <c r="Q149" i="2" s="1"/>
  <c r="U89" i="2"/>
  <c r="U149" i="2" s="1"/>
  <c r="AF81" i="2"/>
  <c r="AF89" i="2" s="1"/>
  <c r="AF82" i="2"/>
  <c r="AG82" i="2" s="1"/>
  <c r="J84" i="2"/>
  <c r="J85" i="2"/>
  <c r="W85" i="2"/>
  <c r="AE88" i="2"/>
  <c r="AG88" i="2" s="1"/>
  <c r="F89" i="2"/>
  <c r="AE92" i="2"/>
  <c r="AE93" i="2"/>
  <c r="AG93" i="2" s="1"/>
  <c r="AE94" i="2"/>
  <c r="AE95" i="2"/>
  <c r="AE96" i="2"/>
  <c r="AE97" i="2"/>
  <c r="AG97" i="2" s="1"/>
  <c r="AE98" i="2"/>
  <c r="AG101" i="2"/>
  <c r="AE111" i="2"/>
  <c r="AG110" i="2"/>
  <c r="D148" i="2"/>
  <c r="AE142" i="2"/>
  <c r="H148" i="2"/>
  <c r="E78" i="2"/>
  <c r="AD84" i="2"/>
  <c r="X89" i="2"/>
  <c r="J86" i="2"/>
  <c r="W86" i="2"/>
  <c r="AD86" i="2"/>
  <c r="W87" i="2"/>
  <c r="AF92" i="2"/>
  <c r="AF93" i="2"/>
  <c r="AF94" i="2"/>
  <c r="AF95" i="2"/>
  <c r="AF96" i="2"/>
  <c r="AF97" i="2"/>
  <c r="AF98" i="2"/>
  <c r="AF99" i="2"/>
  <c r="AG99" i="2" s="1"/>
  <c r="AF100" i="2"/>
  <c r="AG100" i="2" s="1"/>
  <c r="AF101" i="2"/>
  <c r="AF102" i="2"/>
  <c r="AG102" i="2" s="1"/>
  <c r="K103" i="2"/>
  <c r="G111" i="2"/>
  <c r="G149" i="2" s="1"/>
  <c r="AF105" i="2"/>
  <c r="AF111" i="2" s="1"/>
  <c r="L111" i="2"/>
  <c r="L149" i="2" s="1"/>
  <c r="P111" i="2"/>
  <c r="P149" i="2" s="1"/>
  <c r="T111" i="2"/>
  <c r="T149" i="2" s="1"/>
  <c r="J116" i="2"/>
  <c r="Y123" i="2"/>
  <c r="Y149" i="2" s="1"/>
  <c r="AD119" i="2"/>
  <c r="AD123" i="2" s="1"/>
  <c r="K89" i="2"/>
  <c r="K149" i="2" s="1"/>
  <c r="O89" i="2"/>
  <c r="O149" i="2" s="1"/>
  <c r="S89" i="2"/>
  <c r="S149" i="2" s="1"/>
  <c r="W81" i="2"/>
  <c r="W89" i="2" s="1"/>
  <c r="AE87" i="2"/>
  <c r="AG87" i="2" s="1"/>
  <c r="J92" i="2"/>
  <c r="J93" i="2"/>
  <c r="J94" i="2"/>
  <c r="J95" i="2"/>
  <c r="J96" i="2"/>
  <c r="J97" i="2"/>
  <c r="J98" i="2"/>
  <c r="J99" i="2"/>
  <c r="J100" i="2"/>
  <c r="J101" i="2"/>
  <c r="J102" i="2"/>
  <c r="M111" i="2"/>
  <c r="Q111" i="2"/>
  <c r="U111" i="2"/>
  <c r="AG106" i="2"/>
  <c r="J123" i="2"/>
  <c r="J114" i="2"/>
  <c r="AE91" i="2"/>
  <c r="D111" i="2"/>
  <c r="H111" i="2"/>
  <c r="J106" i="2"/>
  <c r="J108" i="2"/>
  <c r="AG108" i="2"/>
  <c r="AG113" i="2"/>
  <c r="F123" i="2"/>
  <c r="AF141" i="2"/>
  <c r="AG141" i="2" s="1"/>
  <c r="AF142" i="2"/>
  <c r="AF143" i="2"/>
  <c r="AG143" i="2" s="1"/>
  <c r="AF144" i="2"/>
  <c r="AG144" i="2" s="1"/>
  <c r="AF145" i="2"/>
  <c r="AG145" i="2" s="1"/>
  <c r="AF146" i="2"/>
  <c r="AG146" i="2" s="1"/>
  <c r="AF147" i="2"/>
  <c r="AG147" i="2" s="1"/>
  <c r="AF91" i="2"/>
  <c r="AF103" i="2" s="1"/>
  <c r="J109" i="2"/>
  <c r="W109" i="2"/>
  <c r="E123" i="2"/>
  <c r="I123" i="2"/>
  <c r="M123" i="2"/>
  <c r="Q123" i="2"/>
  <c r="U123" i="2"/>
  <c r="W114" i="2"/>
  <c r="W123" i="2" s="1"/>
  <c r="W116" i="2"/>
  <c r="AF119" i="2"/>
  <c r="AF123" i="2" s="1"/>
  <c r="W120" i="2"/>
  <c r="AF122" i="2"/>
  <c r="AG122" i="2" s="1"/>
  <c r="AE126" i="2"/>
  <c r="AE127" i="2"/>
  <c r="AE128" i="2"/>
  <c r="AE129" i="2"/>
  <c r="AE130" i="2"/>
  <c r="AE131" i="2"/>
  <c r="AE132" i="2"/>
  <c r="AG132" i="2" s="1"/>
  <c r="AE133" i="2"/>
  <c r="AG133" i="2" s="1"/>
  <c r="AE134" i="2"/>
  <c r="AG134" i="2" s="1"/>
  <c r="AE135" i="2"/>
  <c r="AG135" i="2" s="1"/>
  <c r="AE136" i="2"/>
  <c r="AG136" i="2" s="1"/>
  <c r="AE137" i="2"/>
  <c r="AG137" i="2" s="1"/>
  <c r="AE138" i="2"/>
  <c r="AG138" i="2" s="1"/>
  <c r="J141" i="2"/>
  <c r="W141" i="2"/>
  <c r="J142" i="2"/>
  <c r="W142" i="2"/>
  <c r="J143" i="2"/>
  <c r="W143" i="2"/>
  <c r="J144" i="2"/>
  <c r="W144" i="2"/>
  <c r="J145" i="2"/>
  <c r="W145" i="2"/>
  <c r="J146" i="2"/>
  <c r="W146" i="2"/>
  <c r="J147" i="2"/>
  <c r="W147" i="2"/>
  <c r="J91" i="2"/>
  <c r="J103" i="2" s="1"/>
  <c r="J105" i="2"/>
  <c r="K111" i="2"/>
  <c r="O111" i="2"/>
  <c r="S111" i="2"/>
  <c r="W105" i="2"/>
  <c r="J107" i="2"/>
  <c r="J110" i="2"/>
  <c r="W110" i="2"/>
  <c r="AE114" i="2"/>
  <c r="AG114" i="2" s="1"/>
  <c r="AE116" i="2"/>
  <c r="AG116" i="2" s="1"/>
  <c r="W117" i="2"/>
  <c r="W118" i="2"/>
  <c r="W119" i="2"/>
  <c r="AE120" i="2"/>
  <c r="AG120" i="2" s="1"/>
  <c r="AF126" i="2"/>
  <c r="AF127" i="2"/>
  <c r="AF128" i="2"/>
  <c r="AF129" i="2"/>
  <c r="AF130" i="2"/>
  <c r="AF131" i="2"/>
  <c r="K123" i="2"/>
  <c r="AE125" i="2"/>
  <c r="D123" i="2"/>
  <c r="AF125" i="2"/>
  <c r="AF139" i="2" s="1"/>
  <c r="K148" i="2"/>
  <c r="J125" i="2"/>
  <c r="J139" i="2" s="1"/>
  <c r="AA231" i="1"/>
  <c r="AG5" i="1"/>
  <c r="AE24" i="1"/>
  <c r="AG13" i="1"/>
  <c r="AG10" i="1"/>
  <c r="AG12" i="1"/>
  <c r="W5" i="1"/>
  <c r="W24" i="1" s="1"/>
  <c r="D24" i="1"/>
  <c r="AE26" i="1"/>
  <c r="D46" i="1"/>
  <c r="J29" i="1"/>
  <c r="J46" i="1" s="1"/>
  <c r="AF5" i="1"/>
  <c r="AF24" i="1" s="1"/>
  <c r="AD11" i="1"/>
  <c r="K24" i="1"/>
  <c r="E46" i="1"/>
  <c r="E231" i="1" s="1"/>
  <c r="I46" i="1"/>
  <c r="I231" i="1" s="1"/>
  <c r="M46" i="1"/>
  <c r="M231" i="1" s="1"/>
  <c r="Q46" i="1"/>
  <c r="Q231" i="1" s="1"/>
  <c r="U46" i="1"/>
  <c r="AD26" i="1"/>
  <c r="AE27" i="1"/>
  <c r="AG27" i="1" s="1"/>
  <c r="AF28" i="1"/>
  <c r="AG28" i="1" s="1"/>
  <c r="AF30" i="1"/>
  <c r="AG30" i="1" s="1"/>
  <c r="AF31" i="1"/>
  <c r="AE31" i="1"/>
  <c r="AG31" i="1" s="1"/>
  <c r="J32" i="1"/>
  <c r="AE34" i="1"/>
  <c r="W35" i="1"/>
  <c r="AG35" i="1"/>
  <c r="W36" i="1"/>
  <c r="AG36" i="1"/>
  <c r="W37" i="1"/>
  <c r="AG37" i="1"/>
  <c r="W38" i="1"/>
  <c r="AG38" i="1"/>
  <c r="W39" i="1"/>
  <c r="AG39" i="1"/>
  <c r="W40" i="1"/>
  <c r="AG40" i="1"/>
  <c r="W41" i="1"/>
  <c r="AG42" i="1"/>
  <c r="AF45" i="1"/>
  <c r="AG45" i="1" s="1"/>
  <c r="Z62" i="1"/>
  <c r="AE48" i="1"/>
  <c r="W49" i="1"/>
  <c r="AG49" i="1"/>
  <c r="W50" i="1"/>
  <c r="AG50" i="1"/>
  <c r="W51" i="1"/>
  <c r="AG51" i="1"/>
  <c r="W52" i="1"/>
  <c r="AG52" i="1"/>
  <c r="W53" i="1"/>
  <c r="AG53" i="1"/>
  <c r="W54" i="1"/>
  <c r="AG54" i="1"/>
  <c r="W55" i="1"/>
  <c r="AG55" i="1"/>
  <c r="W56" i="1"/>
  <c r="AG56" i="1"/>
  <c r="W57" i="1"/>
  <c r="AG57" i="1"/>
  <c r="W58" i="1"/>
  <c r="AF98" i="1"/>
  <c r="E117" i="1"/>
  <c r="W11" i="1"/>
  <c r="J18" i="1"/>
  <c r="J20" i="1"/>
  <c r="J22" i="1"/>
  <c r="AF26" i="1"/>
  <c r="J28" i="1"/>
  <c r="AE29" i="1"/>
  <c r="AG29" i="1" s="1"/>
  <c r="AG32" i="1"/>
  <c r="J33" i="1"/>
  <c r="AF43" i="1"/>
  <c r="W48" i="1"/>
  <c r="W62" i="1" s="1"/>
  <c r="AF59" i="1"/>
  <c r="AE61" i="1"/>
  <c r="AG61" i="1" s="1"/>
  <c r="AF65" i="1"/>
  <c r="W77" i="1"/>
  <c r="AG84" i="1"/>
  <c r="AG128" i="1"/>
  <c r="AG135" i="1"/>
  <c r="F24" i="1"/>
  <c r="J5" i="1"/>
  <c r="N24" i="1"/>
  <c r="N231" i="1" s="1"/>
  <c r="R24" i="1"/>
  <c r="V24" i="1"/>
  <c r="Z24" i="1"/>
  <c r="AD5" i="1"/>
  <c r="AD24" i="1" s="1"/>
  <c r="G46" i="1"/>
  <c r="W26" i="1"/>
  <c r="O46" i="1"/>
  <c r="O231" i="1" s="1"/>
  <c r="S46" i="1"/>
  <c r="S231" i="1" s="1"/>
  <c r="AF29" i="1"/>
  <c r="AF34" i="1"/>
  <c r="AD34" i="1"/>
  <c r="AE41" i="1"/>
  <c r="AG41" i="1" s="1"/>
  <c r="J42" i="1"/>
  <c r="W42" i="1"/>
  <c r="AE43" i="1"/>
  <c r="AG43" i="1" s="1"/>
  <c r="W43" i="1"/>
  <c r="AE44" i="1"/>
  <c r="AG44" i="1" s="1"/>
  <c r="W45" i="1"/>
  <c r="AF48" i="1"/>
  <c r="L62" i="1"/>
  <c r="L231" i="1" s="1"/>
  <c r="P62" i="1"/>
  <c r="P231" i="1" s="1"/>
  <c r="T62" i="1"/>
  <c r="T231" i="1" s="1"/>
  <c r="AD48" i="1"/>
  <c r="AD62" i="1" s="1"/>
  <c r="AB62" i="1"/>
  <c r="AB231" i="1" s="1"/>
  <c r="AE58" i="1"/>
  <c r="AG58" i="1" s="1"/>
  <c r="AE59" i="1"/>
  <c r="AG59" i="1" s="1"/>
  <c r="W59" i="1"/>
  <c r="AE60" i="1"/>
  <c r="AG60" i="1" s="1"/>
  <c r="AF61" i="1"/>
  <c r="AF64" i="1"/>
  <c r="E81" i="1"/>
  <c r="I81" i="1"/>
  <c r="W65" i="1"/>
  <c r="AG65" i="1"/>
  <c r="AG66" i="1"/>
  <c r="AG70" i="1"/>
  <c r="AF71" i="1"/>
  <c r="AG71" i="1" s="1"/>
  <c r="AG89" i="1"/>
  <c r="AG98" i="1"/>
  <c r="AG104" i="1"/>
  <c r="D138" i="1"/>
  <c r="AE119" i="1"/>
  <c r="W133" i="1"/>
  <c r="X138" i="1"/>
  <c r="J43" i="1"/>
  <c r="K46" i="1"/>
  <c r="J59" i="1"/>
  <c r="X62" i="1"/>
  <c r="X231" i="1" s="1"/>
  <c r="K81" i="1"/>
  <c r="O81" i="1"/>
  <c r="S81" i="1"/>
  <c r="W64" i="1"/>
  <c r="J66" i="1"/>
  <c r="W66" i="1"/>
  <c r="AG67" i="1"/>
  <c r="J69" i="1"/>
  <c r="Z81" i="1"/>
  <c r="AG78" i="1"/>
  <c r="J79" i="1"/>
  <c r="J80" i="1"/>
  <c r="F96" i="1"/>
  <c r="J83" i="1"/>
  <c r="N96" i="1"/>
  <c r="R96" i="1"/>
  <c r="V96" i="1"/>
  <c r="AF84" i="1"/>
  <c r="AF96" i="1" s="1"/>
  <c r="AE85" i="1"/>
  <c r="AG85" i="1" s="1"/>
  <c r="Y96" i="1"/>
  <c r="AC96" i="1"/>
  <c r="AC231" i="1" s="1"/>
  <c r="AF86" i="1"/>
  <c r="AE86" i="1"/>
  <c r="AG86" i="1" s="1"/>
  <c r="W87" i="1"/>
  <c r="AG88" i="1"/>
  <c r="AF91" i="1"/>
  <c r="AG91" i="1" s="1"/>
  <c r="AE92" i="1"/>
  <c r="AG92" i="1" s="1"/>
  <c r="AF93" i="1"/>
  <c r="AD93" i="1"/>
  <c r="AE93" i="1"/>
  <c r="AG93" i="1" s="1"/>
  <c r="W94" i="1"/>
  <c r="AG94" i="1"/>
  <c r="W95" i="1"/>
  <c r="AG95" i="1"/>
  <c r="F117" i="1"/>
  <c r="X117" i="1"/>
  <c r="AB117" i="1"/>
  <c r="W100" i="1"/>
  <c r="W117" i="1" s="1"/>
  <c r="AF102" i="1"/>
  <c r="AG102" i="1" s="1"/>
  <c r="W103" i="1"/>
  <c r="W112" i="1"/>
  <c r="AF114" i="1"/>
  <c r="AG114" i="1" s="1"/>
  <c r="AE115" i="1"/>
  <c r="AG115" i="1" s="1"/>
  <c r="W131" i="1"/>
  <c r="AG136" i="1"/>
  <c r="J159" i="1"/>
  <c r="G192" i="1"/>
  <c r="G81" i="1"/>
  <c r="G231" i="1" s="1"/>
  <c r="L81" i="1"/>
  <c r="P81" i="1"/>
  <c r="T81" i="1"/>
  <c r="AE64" i="1"/>
  <c r="AE68" i="1"/>
  <c r="AG68" i="1" s="1"/>
  <c r="AF72" i="1"/>
  <c r="AA81" i="1"/>
  <c r="AE74" i="1"/>
  <c r="AG74" i="1" s="1"/>
  <c r="AE75" i="1"/>
  <c r="AE76" i="1"/>
  <c r="AG76" i="1" s="1"/>
  <c r="AD77" i="1"/>
  <c r="AD85" i="1"/>
  <c r="AD96" i="1" s="1"/>
  <c r="AF89" i="1"/>
  <c r="AE100" i="1"/>
  <c r="W101" i="1"/>
  <c r="AE106" i="1"/>
  <c r="AG106" i="1" s="1"/>
  <c r="W107" i="1"/>
  <c r="W108" i="1"/>
  <c r="W109" i="1"/>
  <c r="W110" i="1"/>
  <c r="W111" i="1"/>
  <c r="AE112" i="1"/>
  <c r="J120" i="1"/>
  <c r="J121" i="1"/>
  <c r="AB138" i="1"/>
  <c r="AG122" i="1"/>
  <c r="AE129" i="1"/>
  <c r="AG129" i="1" s="1"/>
  <c r="J130" i="1"/>
  <c r="W130" i="1"/>
  <c r="AE131" i="1"/>
  <c r="W132" i="1"/>
  <c r="AD133" i="1"/>
  <c r="AD138" i="1" s="1"/>
  <c r="AF134" i="1"/>
  <c r="AG134" i="1" s="1"/>
  <c r="AF135" i="1"/>
  <c r="AG161" i="1"/>
  <c r="J48" i="1"/>
  <c r="J62" i="1" s="1"/>
  <c r="D81" i="1"/>
  <c r="H81" i="1"/>
  <c r="J65" i="1"/>
  <c r="J67" i="1"/>
  <c r="AE69" i="1"/>
  <c r="AG69" i="1" s="1"/>
  <c r="J71" i="1"/>
  <c r="W71" i="1"/>
  <c r="J72" i="1"/>
  <c r="AE72" i="1"/>
  <c r="AG72" i="1" s="1"/>
  <c r="AE73" i="1"/>
  <c r="AF73" i="1"/>
  <c r="AF74" i="1"/>
  <c r="AF75" i="1"/>
  <c r="AF76" i="1"/>
  <c r="AF77" i="1"/>
  <c r="AG77" i="1" s="1"/>
  <c r="J78" i="1"/>
  <c r="W78" i="1"/>
  <c r="AG79" i="1"/>
  <c r="AG80" i="1"/>
  <c r="AE83" i="1"/>
  <c r="W84" i="1"/>
  <c r="AA96" i="1"/>
  <c r="AE87" i="1"/>
  <c r="AG87" i="1" s="1"/>
  <c r="J88" i="1"/>
  <c r="W88" i="1"/>
  <c r="J89" i="1"/>
  <c r="W89" i="1"/>
  <c r="AD89" i="1"/>
  <c r="AE90" i="1"/>
  <c r="AG90" i="1" s="1"/>
  <c r="W91" i="1"/>
  <c r="X96" i="1"/>
  <c r="H117" i="1"/>
  <c r="H231" i="1" s="1"/>
  <c r="M117" i="1"/>
  <c r="Q117" i="1"/>
  <c r="U117" i="1"/>
  <c r="U231" i="1" s="1"/>
  <c r="Z117" i="1"/>
  <c r="AF100" i="1"/>
  <c r="AE101" i="1"/>
  <c r="AG101" i="1" s="1"/>
  <c r="W102" i="1"/>
  <c r="AE103" i="1"/>
  <c r="AG103" i="1" s="1"/>
  <c r="AD104" i="1"/>
  <c r="AF105" i="1"/>
  <c r="AG105" i="1" s="1"/>
  <c r="AF112" i="1"/>
  <c r="AE113" i="1"/>
  <c r="AG113" i="1" s="1"/>
  <c r="W114" i="1"/>
  <c r="L138" i="1"/>
  <c r="P138" i="1"/>
  <c r="T138" i="1"/>
  <c r="AF123" i="1"/>
  <c r="AG123" i="1" s="1"/>
  <c r="W124" i="1"/>
  <c r="AE125" i="1"/>
  <c r="AG125" i="1" s="1"/>
  <c r="AE126" i="1"/>
  <c r="AG126" i="1" s="1"/>
  <c r="AE127" i="1"/>
  <c r="AG127" i="1" s="1"/>
  <c r="AD128" i="1"/>
  <c r="AF131" i="1"/>
  <c r="AE132" i="1"/>
  <c r="AG132" i="1" s="1"/>
  <c r="AF133" i="1"/>
  <c r="AG133" i="1" s="1"/>
  <c r="J134" i="1"/>
  <c r="W134" i="1"/>
  <c r="J135" i="1"/>
  <c r="W135" i="1"/>
  <c r="J136" i="1"/>
  <c r="W136" i="1"/>
  <c r="AG166" i="1"/>
  <c r="J64" i="1"/>
  <c r="J81" i="1" s="1"/>
  <c r="AD72" i="1"/>
  <c r="AD81" i="1" s="1"/>
  <c r="W83" i="1"/>
  <c r="E96" i="1"/>
  <c r="J98" i="1"/>
  <c r="J117" i="1" s="1"/>
  <c r="AD98" i="1"/>
  <c r="D117" i="1"/>
  <c r="E138" i="1"/>
  <c r="I138" i="1"/>
  <c r="M138" i="1"/>
  <c r="Q138" i="1"/>
  <c r="U138" i="1"/>
  <c r="AF119" i="1"/>
  <c r="AF138" i="1" s="1"/>
  <c r="Y138" i="1"/>
  <c r="Y231" i="1" s="1"/>
  <c r="AC138" i="1"/>
  <c r="AF136" i="1"/>
  <c r="AF140" i="1"/>
  <c r="N157" i="1"/>
  <c r="R157" i="1"/>
  <c r="V157" i="1"/>
  <c r="W141" i="1"/>
  <c r="AF143" i="1"/>
  <c r="AG143" i="1" s="1"/>
  <c r="AE144" i="1"/>
  <c r="AG144" i="1" s="1"/>
  <c r="W145" i="1"/>
  <c r="AF147" i="1"/>
  <c r="AG147" i="1" s="1"/>
  <c r="AE148" i="1"/>
  <c r="AG148" i="1" s="1"/>
  <c r="W149" i="1"/>
  <c r="AE150" i="1"/>
  <c r="AF152" i="1"/>
  <c r="AG152" i="1" s="1"/>
  <c r="E157" i="1"/>
  <c r="G174" i="1"/>
  <c r="AF161" i="1"/>
  <c r="AD161" i="1"/>
  <c r="AD174" i="1" s="1"/>
  <c r="J162" i="1"/>
  <c r="J163" i="1"/>
  <c r="J164" i="1"/>
  <c r="J165" i="1"/>
  <c r="J166" i="1"/>
  <c r="AF173" i="1"/>
  <c r="AG173" i="1" s="1"/>
  <c r="AG179" i="1"/>
  <c r="AF180" i="1"/>
  <c r="AG180" i="1" s="1"/>
  <c r="W182" i="1"/>
  <c r="AG182" i="1"/>
  <c r="W72" i="1"/>
  <c r="F138" i="1"/>
  <c r="J119" i="1"/>
  <c r="N138" i="1"/>
  <c r="R138" i="1"/>
  <c r="V138" i="1"/>
  <c r="Z138" i="1"/>
  <c r="AF137" i="1"/>
  <c r="AG137" i="1" s="1"/>
  <c r="F157" i="1"/>
  <c r="AE141" i="1"/>
  <c r="AG141" i="1" s="1"/>
  <c r="AE145" i="1"/>
  <c r="AG145" i="1" s="1"/>
  <c r="AE149" i="1"/>
  <c r="AF150" i="1"/>
  <c r="AF151" i="1"/>
  <c r="AG151" i="1"/>
  <c r="J152" i="1"/>
  <c r="J153" i="1"/>
  <c r="AG154" i="1"/>
  <c r="AG155" i="1"/>
  <c r="AG156" i="1"/>
  <c r="Y157" i="1"/>
  <c r="AE171" i="1"/>
  <c r="AG171" i="1" s="1"/>
  <c r="W172" i="1"/>
  <c r="W173" i="1"/>
  <c r="AE192" i="1"/>
  <c r="AG176" i="1"/>
  <c r="AF178" i="1"/>
  <c r="AG207" i="1"/>
  <c r="AG224" i="1"/>
  <c r="G138" i="1"/>
  <c r="K138" i="1"/>
  <c r="O138" i="1"/>
  <c r="S138" i="1"/>
  <c r="W119" i="1"/>
  <c r="AA138" i="1"/>
  <c r="J137" i="1"/>
  <c r="G157" i="1"/>
  <c r="AD157" i="1"/>
  <c r="AF141" i="1"/>
  <c r="W143" i="1"/>
  <c r="AF145" i="1"/>
  <c r="W147" i="1"/>
  <c r="AF149" i="1"/>
  <c r="J150" i="1"/>
  <c r="J151" i="1"/>
  <c r="M174" i="1"/>
  <c r="Q174" i="1"/>
  <c r="U174" i="1"/>
  <c r="AE160" i="1"/>
  <c r="AG160" i="1" s="1"/>
  <c r="W161" i="1"/>
  <c r="X174" i="1"/>
  <c r="AB174" i="1"/>
  <c r="AE162" i="1"/>
  <c r="AG162" i="1" s="1"/>
  <c r="AE163" i="1"/>
  <c r="AG163" i="1" s="1"/>
  <c r="AG164" i="1"/>
  <c r="AG165" i="1"/>
  <c r="J176" i="1"/>
  <c r="W176" i="1"/>
  <c r="W178" i="1"/>
  <c r="AG178" i="1"/>
  <c r="AG183" i="1"/>
  <c r="J140" i="1"/>
  <c r="W159" i="1"/>
  <c r="D192" i="1"/>
  <c r="H192" i="1"/>
  <c r="L192" i="1"/>
  <c r="J179" i="1"/>
  <c r="J181" i="1"/>
  <c r="J183" i="1"/>
  <c r="W183" i="1"/>
  <c r="AG198" i="1"/>
  <c r="AG206" i="1"/>
  <c r="W140" i="1"/>
  <c r="AE140" i="1"/>
  <c r="AE159" i="1"/>
  <c r="E192" i="1"/>
  <c r="AF176" i="1"/>
  <c r="I192" i="1"/>
  <c r="M192" i="1"/>
  <c r="Q192" i="1"/>
  <c r="U192" i="1"/>
  <c r="J184" i="1"/>
  <c r="W184" i="1"/>
  <c r="AD184" i="1"/>
  <c r="W185" i="1"/>
  <c r="AG191" i="1"/>
  <c r="AG197" i="1"/>
  <c r="J219" i="1"/>
  <c r="AF159" i="1"/>
  <c r="AF174" i="1" s="1"/>
  <c r="Z192" i="1"/>
  <c r="AD176" i="1"/>
  <c r="AD192" i="1" s="1"/>
  <c r="J178" i="1"/>
  <c r="J180" i="1"/>
  <c r="J182" i="1"/>
  <c r="AE185" i="1"/>
  <c r="AG185" i="1" s="1"/>
  <c r="AG190" i="1"/>
  <c r="AG196" i="1"/>
  <c r="AG200" i="1"/>
  <c r="P192" i="1"/>
  <c r="T192" i="1"/>
  <c r="X192" i="1"/>
  <c r="AB192" i="1"/>
  <c r="AE186" i="1"/>
  <c r="AG186" i="1" s="1"/>
  <c r="W187" i="1"/>
  <c r="AE188" i="1"/>
  <c r="W189" i="1"/>
  <c r="AF191" i="1"/>
  <c r="AF194" i="1"/>
  <c r="N217" i="1"/>
  <c r="R217" i="1"/>
  <c r="V217" i="1"/>
  <c r="AF195" i="1"/>
  <c r="Z217" i="1"/>
  <c r="AE195" i="1"/>
  <c r="J196" i="1"/>
  <c r="W196" i="1"/>
  <c r="J197" i="1"/>
  <c r="W197" i="1"/>
  <c r="J198" i="1"/>
  <c r="W198" i="1"/>
  <c r="J199" i="1"/>
  <c r="W199" i="1"/>
  <c r="J200" i="1"/>
  <c r="W200" i="1"/>
  <c r="J201" i="1"/>
  <c r="W201" i="1"/>
  <c r="AG202" i="1"/>
  <c r="AG203" i="1"/>
  <c r="AG204" i="1"/>
  <c r="AF207" i="1"/>
  <c r="AE208" i="1"/>
  <c r="W209" i="1"/>
  <c r="AE210" i="1"/>
  <c r="AE211" i="1"/>
  <c r="AG211" i="1" s="1"/>
  <c r="AE212" i="1"/>
  <c r="AD213" i="1"/>
  <c r="G230" i="1"/>
  <c r="K230" i="1"/>
  <c r="O230" i="1"/>
  <c r="S230" i="1"/>
  <c r="X230" i="1"/>
  <c r="AB230" i="1"/>
  <c r="AE220" i="1"/>
  <c r="AE221" i="1"/>
  <c r="AG221" i="1" s="1"/>
  <c r="AD222" i="1"/>
  <c r="AF223" i="1"/>
  <c r="AG223" i="1" s="1"/>
  <c r="AF224" i="1"/>
  <c r="AF225" i="1"/>
  <c r="AG225" i="1" s="1"/>
  <c r="AE187" i="1"/>
  <c r="AG187" i="1" s="1"/>
  <c r="AF188" i="1"/>
  <c r="AE189" i="1"/>
  <c r="J194" i="1"/>
  <c r="K217" i="1"/>
  <c r="O217" i="1"/>
  <c r="S217" i="1"/>
  <c r="W194" i="1"/>
  <c r="J195" i="1"/>
  <c r="AF205" i="1"/>
  <c r="AG205" i="1" s="1"/>
  <c r="AF208" i="1"/>
  <c r="AE209" i="1"/>
  <c r="AG209" i="1" s="1"/>
  <c r="AF209" i="1"/>
  <c r="AF210" i="1"/>
  <c r="AF211" i="1"/>
  <c r="AF212" i="1"/>
  <c r="AF213" i="1"/>
  <c r="AE213" i="1"/>
  <c r="AG213" i="1" s="1"/>
  <c r="J214" i="1"/>
  <c r="W214" i="1"/>
  <c r="AG215" i="1"/>
  <c r="AG216" i="1"/>
  <c r="D230" i="1"/>
  <c r="H230" i="1"/>
  <c r="L230" i="1"/>
  <c r="P230" i="1"/>
  <c r="T230" i="1"/>
  <c r="AF220" i="1"/>
  <c r="AF221" i="1"/>
  <c r="AF222" i="1"/>
  <c r="AE222" i="1"/>
  <c r="J223" i="1"/>
  <c r="W223" i="1"/>
  <c r="J224" i="1"/>
  <c r="W224" i="1"/>
  <c r="J225" i="1"/>
  <c r="W225" i="1"/>
  <c r="J226" i="1"/>
  <c r="W226" i="1"/>
  <c r="AG227" i="1"/>
  <c r="AG228" i="1"/>
  <c r="AG229" i="1"/>
  <c r="AF187" i="1"/>
  <c r="AF189" i="1"/>
  <c r="G217" i="1"/>
  <c r="AD205" i="1"/>
  <c r="AD217" i="1" s="1"/>
  <c r="J210" i="1"/>
  <c r="J211" i="1"/>
  <c r="J212" i="1"/>
  <c r="J213" i="1"/>
  <c r="AF219" i="1"/>
  <c r="AD219" i="1"/>
  <c r="AD230" i="1" s="1"/>
  <c r="J220" i="1"/>
  <c r="J221" i="1"/>
  <c r="J222" i="1"/>
  <c r="AE194" i="1"/>
  <c r="F217" i="1"/>
  <c r="W219" i="1"/>
  <c r="W230" i="1" s="1"/>
  <c r="AE219" i="1"/>
  <c r="W205" i="1"/>
  <c r="AG125" i="2" l="1"/>
  <c r="AE139" i="2"/>
  <c r="AG131" i="2"/>
  <c r="AG127" i="2"/>
  <c r="AF148" i="2"/>
  <c r="AE123" i="2"/>
  <c r="AG119" i="2"/>
  <c r="AG123" i="2" s="1"/>
  <c r="AH138" i="2" s="1"/>
  <c r="AD89" i="2"/>
  <c r="AD149" i="2" s="1"/>
  <c r="AE148" i="2"/>
  <c r="AG142" i="2"/>
  <c r="AG148" i="2" s="1"/>
  <c r="AG95" i="2"/>
  <c r="AG71" i="2"/>
  <c r="AG55" i="2"/>
  <c r="AG73" i="2"/>
  <c r="AG61" i="2"/>
  <c r="Z149" i="2"/>
  <c r="J78" i="2"/>
  <c r="W111" i="2"/>
  <c r="J111" i="2"/>
  <c r="W148" i="2"/>
  <c r="AG130" i="2"/>
  <c r="AG126" i="2"/>
  <c r="AG98" i="2"/>
  <c r="AG94" i="2"/>
  <c r="AE78" i="2"/>
  <c r="AG67" i="2"/>
  <c r="AG53" i="2"/>
  <c r="AG72" i="2"/>
  <c r="W78" i="2"/>
  <c r="F149" i="2"/>
  <c r="AG33" i="2"/>
  <c r="AG44" i="2" s="1"/>
  <c r="AH57" i="2" s="1"/>
  <c r="AH58" i="2" s="1"/>
  <c r="J148" i="2"/>
  <c r="AG129" i="2"/>
  <c r="AG91" i="2"/>
  <c r="AE103" i="2"/>
  <c r="AE89" i="2"/>
  <c r="AG81" i="2"/>
  <c r="AG89" i="2" s="1"/>
  <c r="AG51" i="2"/>
  <c r="AG5" i="2"/>
  <c r="AG19" i="2" s="1"/>
  <c r="AE19" i="2"/>
  <c r="AE58" i="2"/>
  <c r="AG46" i="2"/>
  <c r="AG58" i="2" s="1"/>
  <c r="AG31" i="2"/>
  <c r="AG128" i="2"/>
  <c r="AG105" i="2"/>
  <c r="AG96" i="2"/>
  <c r="AG92" i="2"/>
  <c r="AG60" i="2"/>
  <c r="AG65" i="2" s="1"/>
  <c r="AE65" i="2"/>
  <c r="AH102" i="2"/>
  <c r="AH103" i="2" s="1"/>
  <c r="J89" i="2"/>
  <c r="AF78" i="2"/>
  <c r="AF149" i="2" s="1"/>
  <c r="J65" i="2"/>
  <c r="J149" i="2" s="1"/>
  <c r="AG74" i="2"/>
  <c r="AF58" i="2"/>
  <c r="W149" i="2"/>
  <c r="AF217" i="1"/>
  <c r="AF157" i="1"/>
  <c r="AG219" i="1"/>
  <c r="AE230" i="1"/>
  <c r="AF230" i="1"/>
  <c r="AG222" i="1"/>
  <c r="AG189" i="1"/>
  <c r="AG220" i="1"/>
  <c r="AG212" i="1"/>
  <c r="AG208" i="1"/>
  <c r="J230" i="1"/>
  <c r="AF192" i="1"/>
  <c r="W157" i="1"/>
  <c r="W174" i="1"/>
  <c r="AG149" i="1"/>
  <c r="AG150" i="1"/>
  <c r="AG73" i="1"/>
  <c r="AG131" i="1"/>
  <c r="AF62" i="1"/>
  <c r="Z231" i="1"/>
  <c r="J24" i="1"/>
  <c r="J231" i="1" s="1"/>
  <c r="AG48" i="1"/>
  <c r="AE62" i="1"/>
  <c r="AD46" i="1"/>
  <c r="AD231" i="1" s="1"/>
  <c r="AF231" i="1"/>
  <c r="J217" i="1"/>
  <c r="AE157" i="1"/>
  <c r="AG140" i="1"/>
  <c r="AG117" i="1"/>
  <c r="AF117" i="1"/>
  <c r="AG195" i="1"/>
  <c r="J157" i="1"/>
  <c r="W192" i="1"/>
  <c r="W138" i="1"/>
  <c r="W96" i="1"/>
  <c r="AG112" i="1"/>
  <c r="AG100" i="1"/>
  <c r="AH116" i="1" s="1"/>
  <c r="J174" i="1"/>
  <c r="W81" i="1"/>
  <c r="AF81" i="1"/>
  <c r="W46" i="1"/>
  <c r="W231" i="1" s="1"/>
  <c r="V231" i="1"/>
  <c r="F231" i="1"/>
  <c r="AF46" i="1"/>
  <c r="AG34" i="1"/>
  <c r="AE46" i="1"/>
  <c r="AE231" i="1" s="1"/>
  <c r="AG26" i="1"/>
  <c r="AG194" i="1"/>
  <c r="AE217" i="1"/>
  <c r="W217" i="1"/>
  <c r="AE81" i="1"/>
  <c r="AG64" i="1"/>
  <c r="AG210" i="1"/>
  <c r="AG188" i="1"/>
  <c r="AH191" i="1" s="1"/>
  <c r="AE174" i="1"/>
  <c r="AG159" i="1"/>
  <c r="J192" i="1"/>
  <c r="AG192" i="1"/>
  <c r="J138" i="1"/>
  <c r="AD117" i="1"/>
  <c r="AE96" i="1"/>
  <c r="AG83" i="1"/>
  <c r="AG75" i="1"/>
  <c r="J96" i="1"/>
  <c r="AE138" i="1"/>
  <c r="AG119" i="1"/>
  <c r="R231" i="1"/>
  <c r="K231" i="1"/>
  <c r="AE117" i="1"/>
  <c r="D231" i="1"/>
  <c r="AH23" i="1"/>
  <c r="AG24" i="1"/>
  <c r="AG139" i="2" l="1"/>
  <c r="AE149" i="2"/>
  <c r="AH122" i="2"/>
  <c r="AG111" i="2"/>
  <c r="AH77" i="2"/>
  <c r="AG103" i="2"/>
  <c r="AG78" i="2"/>
  <c r="AG149" i="2" s="1"/>
  <c r="AG174" i="1"/>
  <c r="AH173" i="1"/>
  <c r="AH80" i="1"/>
  <c r="AG81" i="1"/>
  <c r="AH216" i="1"/>
  <c r="AG217" i="1"/>
  <c r="AH229" i="1"/>
  <c r="AG230" i="1"/>
  <c r="AH137" i="1"/>
  <c r="AG138" i="1"/>
  <c r="AH95" i="1"/>
  <c r="AG96" i="1"/>
  <c r="AG62" i="1"/>
  <c r="AH61" i="1"/>
  <c r="AG46" i="1"/>
  <c r="AG231" i="1" s="1"/>
  <c r="AH45" i="1"/>
  <c r="AH230" i="1" s="1"/>
  <c r="AH156" i="1"/>
  <c r="AG157" i="1"/>
</calcChain>
</file>

<file path=xl/sharedStrings.xml><?xml version="1.0" encoding="utf-8"?>
<sst xmlns="http://schemas.openxmlformats.org/spreadsheetml/2006/main" count="144" uniqueCount="46">
  <si>
    <t>ตารางที่ 5  จำนวนนักเรียนจำแนกตามเพศ รายชั้น รายโรงเรียน โดยแยกตามกลุ่ม ปีการศึกษา 2566</t>
  </si>
  <si>
    <t>ลำดับ</t>
  </si>
  <si>
    <t>รหัสsmis</t>
  </si>
  <si>
    <t>ชื่อสถานศึกษา</t>
  </si>
  <si>
    <t>อ.1</t>
  </si>
  <si>
    <t>อ.2</t>
  </si>
  <si>
    <t>อ.3</t>
  </si>
  <si>
    <t>รวม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</si>
  <si>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</si>
  <si>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</si>
  <si>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</si>
  <si>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</si>
  <si>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</si>
  <si>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</si>
  <si>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</si>
  <si>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</si>
  <si>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</si>
  <si>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รวมทั้งสิ้น</t>
  </si>
  <si>
    <t>ชาย</t>
  </si>
  <si>
    <t>หญิง</t>
  </si>
  <si>
    <t>กลุ่มหนองหาน 1</t>
  </si>
  <si>
    <t>รวมกลุ่มหนองหาน 1</t>
  </si>
  <si>
    <t>กลุ่มหนองหาน 2</t>
  </si>
  <si>
    <t>รวมกลุ่มหนองหาน 2</t>
  </si>
  <si>
    <t>กลุ่มหนองหาน 3</t>
  </si>
  <si>
    <t>รวมกลุ่มหนองหาน 3</t>
  </si>
  <si>
    <t>กลุ่มหนองหาน 4</t>
  </si>
  <si>
    <t>รวมกลุ่มหนองหาน 4</t>
  </si>
  <si>
    <t>กลุ่มบ้านดุง 1</t>
  </si>
  <si>
    <t>รวมกลุ่มบ้านดุง 1</t>
  </si>
  <si>
    <t>กลุ่มบ้านดุง 2</t>
  </si>
  <si>
    <t>รวมกลุ่มบ้านดุง 2</t>
  </si>
  <si>
    <t>กลุ่มบ้านดุง 3</t>
  </si>
  <si>
    <t>รวมกลุ่มบ้านดุง 3</t>
  </si>
  <si>
    <t>กลุ่มบ้านดุง 4</t>
  </si>
  <si>
    <t>รวมกลุ่มบ้านดุง 4</t>
  </si>
  <si>
    <t>กลุ่มทุ่งฝน</t>
  </si>
  <si>
    <t>รวมกลุ่มทุ่งฝน</t>
  </si>
  <si>
    <t>กลุ่มพิบูลย์รักษ์</t>
  </si>
  <si>
    <t>รวมกลุ่มพิบูลย์รักษ์</t>
  </si>
  <si>
    <t>กลุ่มไชยวาน</t>
  </si>
  <si>
    <t>รวมกลุ่มไชยวาน</t>
  </si>
  <si>
    <t>กลุ่มกู่แก้ว</t>
  </si>
  <si>
    <t>รวมกลุ่มกู่แก้ว</t>
  </si>
  <si>
    <t>รวมทั้งหมด</t>
  </si>
  <si>
    <t>ตารางที่ 7  จำนวนนักเรียนจำแนกตามเพศ รายชั้น รายโรงเรียน โรงเรียนขนาดเล็ก โดยแยกตามกลุ่ม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</si>
</sst>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6"/>
      <color theme="1"/>
      <name val="AngsanaUPC"/>
      <family val="2"/>
      <charset val="22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0"/>
      <name val="Arial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2" applyNumberFormat="1" applyFont="1" applyFill="1" applyAlignment="1">
      <alignment horizontal="center"/>
    </xf>
    <xf numFmtId="0" fontId="3" fillId="0" borderId="0" xfId="2" applyFont="1" applyFill="1"/>
    <xf numFmtId="0" fontId="3" fillId="0" borderId="1" xfId="2" applyNumberFormat="1" applyFont="1" applyFill="1" applyBorder="1" applyAlignment="1">
      <alignment horizontal="center" vertical="center" shrinkToFit="1"/>
    </xf>
    <xf numFmtId="0" fontId="3" fillId="0" borderId="1" xfId="3" applyNumberFormat="1" applyFont="1" applyFill="1" applyBorder="1" applyAlignment="1">
      <alignment horizontal="center"/>
    </xf>
    <xf numFmtId="0" fontId="3" fillId="0" borderId="1" xfId="3" applyNumberFormat="1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>
      <alignment horizontal="center"/>
    </xf>
    <xf numFmtId="0" fontId="3" fillId="0" borderId="1" xfId="2" applyNumberFormat="1" applyFont="1" applyFill="1" applyBorder="1" applyAlignment="1">
      <alignment horizontal="center" shrinkToFit="1"/>
    </xf>
    <xf numFmtId="0" fontId="3" fillId="0" borderId="2" xfId="3" applyNumberFormat="1" applyFont="1" applyFill="1" applyBorder="1" applyAlignment="1">
      <alignment horizontal="center"/>
    </xf>
    <xf numFmtId="0" fontId="3" fillId="0" borderId="3" xfId="3" applyNumberFormat="1" applyFont="1" applyFill="1" applyBorder="1" applyAlignment="1">
      <alignment horizontal="center"/>
    </xf>
    <xf numFmtId="0" fontId="3" fillId="0" borderId="3" xfId="3" applyNumberFormat="1" applyFont="1" applyFill="1" applyBorder="1" applyAlignment="1">
      <alignment horizontal="center" vertical="center"/>
    </xf>
    <xf numFmtId="0" fontId="3" fillId="0" borderId="4" xfId="3" applyNumberFormat="1" applyFont="1" applyFill="1" applyBorder="1" applyAlignment="1">
      <alignment horizontal="center"/>
    </xf>
    <xf numFmtId="0" fontId="3" fillId="0" borderId="1" xfId="2" applyNumberFormat="1" applyFont="1" applyFill="1" applyBorder="1" applyAlignment="1">
      <alignment horizontal="center" shrinkToFit="1"/>
    </xf>
    <xf numFmtId="0" fontId="3" fillId="0" borderId="1" xfId="2" applyNumberFormat="1" applyFont="1" applyFill="1" applyBorder="1" applyAlignment="1">
      <alignment horizontal="left" shrinkToFit="1"/>
    </xf>
    <xf numFmtId="0" fontId="3" fillId="0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shrinkToFit="1"/>
    </xf>
    <xf numFmtId="164" fontId="3" fillId="0" borderId="1" xfId="1" applyNumberFormat="1" applyFont="1" applyFill="1" applyBorder="1" applyAlignment="1">
      <alignment horizontal="center" textRotation="90" shrinkToFit="1"/>
    </xf>
    <xf numFmtId="0" fontId="3" fillId="0" borderId="1" xfId="3" applyNumberFormat="1" applyFont="1" applyFill="1" applyBorder="1" applyAlignment="1">
      <alignment horizontal="center" shrinkToFit="1"/>
    </xf>
    <xf numFmtId="0" fontId="3" fillId="0" borderId="1" xfId="3" applyNumberFormat="1" applyFont="1" applyFill="1" applyBorder="1" applyAlignment="1">
      <alignment horizontal="center" vertical="center" shrinkToFit="1"/>
    </xf>
    <xf numFmtId="0" fontId="3" fillId="0" borderId="0" xfId="2" applyFont="1" applyFill="1" applyAlignment="1">
      <alignment shrinkToFit="1"/>
    </xf>
    <xf numFmtId="164" fontId="5" fillId="0" borderId="0" xfId="3" applyNumberFormat="1" applyFont="1" applyFill="1"/>
    <xf numFmtId="164" fontId="5" fillId="0" borderId="0" xfId="3" applyNumberFormat="1" applyFont="1" applyFill="1" applyAlignment="1">
      <alignment horizontal="center" vertical="center"/>
    </xf>
  </cellXfs>
  <cellStyles count="4">
    <cellStyle name="Comma 4" xfId="3"/>
    <cellStyle name="Normal 7" xfId="2"/>
    <cellStyle name="เครื่องหมายจุลภาค" xfId="1" builtinId="3"/>
    <cellStyle name="ปกติ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231</xdr:row>
          <xdr:rowOff>0</xdr:rowOff>
        </xdr:from>
        <xdr:to>
          <xdr:col>2</xdr:col>
          <xdr:colOff>66675</xdr:colOff>
          <xdr:row>235</xdr:row>
          <xdr:rowOff>133350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9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149</xdr:row>
          <xdr:rowOff>0</xdr:rowOff>
        </xdr:from>
        <xdr:to>
          <xdr:col>2</xdr:col>
          <xdr:colOff>0</xdr:colOff>
          <xdr:row>153</xdr:row>
          <xdr:rowOff>133350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B00-000001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Documents\&#3591;&#3634;&#3609;&#3586;&#3657;&#3629;&#3617;&#3641;&#3621;&#3626;&#3634;&#3619;&#3626;&#3609;&#3648;&#3607;&#3624;\&#3619;&#3634;&#3618;&#3591;&#3634;&#3609;&#3609;&#3633;&#3585;&#3648;&#3619;&#3637;&#3618;&#3609;%20&#3588;&#3619;&#3641;\&#3586;&#3657;&#3629;&#3617;&#3641;&#3621;%2010%20&#3614;.&#3618;.%2025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11"/>
      <sheetName val="ตาราง 5"/>
    </sheetNames>
    <sheetDataSet>
      <sheetData sheetId="0" refreshError="1"/>
      <sheetData sheetId="1" refreshError="1">
        <row r="4">
          <cell r="B4">
            <v>41030001</v>
          </cell>
          <cell r="C4" t="str">
            <v>บ้านกั้งโนนสะอาด</v>
          </cell>
        </row>
        <row r="5">
          <cell r="B5">
            <v>41030002</v>
          </cell>
          <cell r="C5" t="str">
            <v>บ้านหนองกล้า</v>
          </cell>
        </row>
        <row r="6">
          <cell r="B6">
            <v>41030003</v>
          </cell>
          <cell r="C6" t="str">
            <v>บ้านหนองเต่าดอนหายโศก</v>
          </cell>
        </row>
        <row r="7">
          <cell r="B7">
            <v>41030004</v>
          </cell>
          <cell r="C7" t="str">
            <v>บ้านบ่อคํา</v>
          </cell>
        </row>
        <row r="8">
          <cell r="B8">
            <v>41030005</v>
          </cell>
          <cell r="C8" t="str">
            <v>บ้านนาอุดม</v>
          </cell>
        </row>
        <row r="9">
          <cell r="B9">
            <v>41030006</v>
          </cell>
          <cell r="C9" t="str">
            <v>บ้านดูนประชารัฐ</v>
          </cell>
        </row>
        <row r="10">
          <cell r="B10">
            <v>41030007</v>
          </cell>
          <cell r="C10" t="str">
            <v>บ้านคำอ้อ</v>
          </cell>
        </row>
        <row r="11">
          <cell r="B11">
            <v>41030008</v>
          </cell>
          <cell r="C11" t="str">
            <v>บ้านเชียง(ประชาเชียงเชิด)</v>
          </cell>
        </row>
        <row r="12">
          <cell r="B12">
            <v>41030009</v>
          </cell>
          <cell r="C12" t="str">
            <v>บ้านปูลู</v>
          </cell>
        </row>
        <row r="13">
          <cell r="B13">
            <v>41030010</v>
          </cell>
          <cell r="C13" t="str">
            <v>บ้านดงเย็น</v>
          </cell>
        </row>
        <row r="14">
          <cell r="B14">
            <v>41030011</v>
          </cell>
          <cell r="C14" t="str">
            <v>บ้านหันน้อย</v>
          </cell>
        </row>
        <row r="15">
          <cell r="B15">
            <v>41030012</v>
          </cell>
          <cell r="C15" t="str">
            <v>ธาตุดอนตูม</v>
          </cell>
        </row>
        <row r="16">
          <cell r="B16">
            <v>41030013</v>
          </cell>
          <cell r="C16" t="str">
            <v>บ้านยา</v>
          </cell>
        </row>
        <row r="17">
          <cell r="B17">
            <v>41030014</v>
          </cell>
          <cell r="C17" t="str">
            <v>บ้านหนองผือ</v>
          </cell>
        </row>
        <row r="18">
          <cell r="B18">
            <v>41030015</v>
          </cell>
          <cell r="C18" t="str">
            <v>บ้านป่าก้าว(หนองหาน)</v>
          </cell>
        </row>
        <row r="19">
          <cell r="B19">
            <v>41030016</v>
          </cell>
          <cell r="C19" t="str">
            <v>บ้านกะพี้</v>
          </cell>
        </row>
        <row r="20">
          <cell r="B20">
            <v>41030017</v>
          </cell>
          <cell r="C20" t="str">
            <v>บ้านหนองกุงดอนบาก</v>
          </cell>
        </row>
        <row r="21">
          <cell r="B21">
            <v>41030018</v>
          </cell>
          <cell r="C21" t="str">
            <v>บ้านหนองกอบง</v>
          </cell>
        </row>
        <row r="22">
          <cell r="B22">
            <v>41030019</v>
          </cell>
          <cell r="C22" t="str">
            <v>บ้านนาฮัง</v>
          </cell>
        </row>
        <row r="23">
          <cell r="B23">
            <v>41030020</v>
          </cell>
          <cell r="C23" t="str">
            <v>บ้านผักตบประชานุกูล</v>
          </cell>
        </row>
        <row r="24">
          <cell r="B24">
            <v>41030021</v>
          </cell>
          <cell r="C24" t="str">
            <v>บ้านหนองบัว</v>
          </cell>
        </row>
        <row r="25">
          <cell r="B25">
            <v>41030022</v>
          </cell>
          <cell r="C25" t="str">
            <v>บ้านพังงู</v>
          </cell>
        </row>
        <row r="26">
          <cell r="B26">
            <v>41030023</v>
          </cell>
          <cell r="C26" t="str">
            <v>บ้านขาวัว</v>
          </cell>
        </row>
        <row r="27">
          <cell r="B27">
            <v>41030024</v>
          </cell>
          <cell r="C27" t="str">
            <v>บ้านพังซ่อน</v>
          </cell>
        </row>
        <row r="28">
          <cell r="B28">
            <v>41030025</v>
          </cell>
          <cell r="C28" t="str">
            <v>บ้านเรืองชัย</v>
          </cell>
        </row>
        <row r="29">
          <cell r="B29">
            <v>41030026</v>
          </cell>
          <cell r="C29" t="str">
            <v>บ้านโคกถาวรทรายงาม</v>
          </cell>
        </row>
        <row r="30">
          <cell r="B30">
            <v>41030027</v>
          </cell>
          <cell r="C30" t="str">
            <v>บ้านม่วง(หนองหาน)</v>
          </cell>
        </row>
        <row r="31">
          <cell r="B31">
            <v>41030028</v>
          </cell>
          <cell r="C31" t="str">
            <v>บ้านนาดี(หนองหาน)</v>
          </cell>
        </row>
        <row r="32">
          <cell r="B32">
            <v>41030029</v>
          </cell>
          <cell r="C32" t="str">
            <v>บ้านดอนกลางตาลเดี่ยว</v>
          </cell>
        </row>
        <row r="33">
          <cell r="B33">
            <v>41030030</v>
          </cell>
          <cell r="C33" t="str">
            <v>บ้านหนองหญ้ารังกา</v>
          </cell>
        </row>
        <row r="34">
          <cell r="B34">
            <v>41030031</v>
          </cell>
          <cell r="C34" t="str">
            <v>บ้านนางิ้ว</v>
          </cell>
        </row>
        <row r="35">
          <cell r="B35">
            <v>41030032</v>
          </cell>
          <cell r="C35" t="str">
            <v>บ้านหนองสองห้องหนองแห้วโนนศรี</v>
          </cell>
        </row>
        <row r="36">
          <cell r="B36">
            <v>41030033</v>
          </cell>
          <cell r="C36" t="str">
            <v>บ้านศาลา</v>
          </cell>
        </row>
        <row r="37">
          <cell r="B37">
            <v>41030034</v>
          </cell>
          <cell r="C37" t="str">
            <v>บ้านโคกสว่างนาดี</v>
          </cell>
        </row>
        <row r="38">
          <cell r="B38">
            <v>41030035</v>
          </cell>
          <cell r="C38" t="str">
            <v>บ้านสะคาม</v>
          </cell>
        </row>
        <row r="39">
          <cell r="B39">
            <v>41030036</v>
          </cell>
          <cell r="C39" t="str">
            <v>บ้านโคกทุ่งยั้ง</v>
          </cell>
        </row>
        <row r="40">
          <cell r="B40">
            <v>41030037</v>
          </cell>
          <cell r="C40" t="str">
            <v>บ้านดอนยางเดี่ยว</v>
          </cell>
        </row>
        <row r="41">
          <cell r="B41">
            <v>41030038</v>
          </cell>
          <cell r="C41" t="str">
            <v>บ้านนิคมหนองตาล</v>
          </cell>
        </row>
        <row r="42">
          <cell r="B42">
            <v>41030039</v>
          </cell>
          <cell r="C42" t="str">
            <v>บ้านโพนงาม</v>
          </cell>
        </row>
        <row r="43">
          <cell r="B43">
            <v>41030040</v>
          </cell>
          <cell r="C43" t="str">
            <v>บ้านดงคำ</v>
          </cell>
        </row>
        <row r="44">
          <cell r="B44">
            <v>41030041</v>
          </cell>
          <cell r="C44" t="str">
            <v>บ้านวังฮาง</v>
          </cell>
        </row>
        <row r="45">
          <cell r="B45">
            <v>41030042</v>
          </cell>
          <cell r="C45" t="str">
            <v>บ้านนาเยีย</v>
          </cell>
        </row>
        <row r="46">
          <cell r="B46">
            <v>41030043</v>
          </cell>
          <cell r="C46" t="str">
            <v>บ้านสร้อยพร้าว</v>
          </cell>
        </row>
        <row r="47">
          <cell r="B47">
            <v>41030044</v>
          </cell>
          <cell r="C47" t="str">
            <v>บ้านหงษาวดี</v>
          </cell>
        </row>
        <row r="48">
          <cell r="B48">
            <v>41030045</v>
          </cell>
          <cell r="C48" t="str">
            <v>บ้านโคกมุ่นเหล่าสวรรค์</v>
          </cell>
        </row>
        <row r="49">
          <cell r="B49">
            <v>41030046</v>
          </cell>
          <cell r="C49" t="str">
            <v>บ้านดอนนางคำ</v>
          </cell>
        </row>
        <row r="50">
          <cell r="B50">
            <v>41030047</v>
          </cell>
          <cell r="C50" t="str">
            <v>บ้านสะแบง</v>
          </cell>
        </row>
        <row r="51">
          <cell r="B51">
            <v>41030048</v>
          </cell>
          <cell r="C51" t="str">
            <v>บ้านโนนนาสร้าง</v>
          </cell>
        </row>
        <row r="52">
          <cell r="B52">
            <v>41030049</v>
          </cell>
          <cell r="C52" t="str">
            <v>บ้านบ่อปัทม์</v>
          </cell>
        </row>
        <row r="53">
          <cell r="B53">
            <v>41030050</v>
          </cell>
          <cell r="C53" t="str">
            <v>บ้านดงวังพัง</v>
          </cell>
        </row>
        <row r="54">
          <cell r="B54">
            <v>41030051</v>
          </cell>
          <cell r="C54" t="str">
            <v>บ้านหนองสะหนาย</v>
          </cell>
        </row>
        <row r="55">
          <cell r="B55">
            <v>41030052</v>
          </cell>
          <cell r="C55" t="str">
            <v>บ้านหนองบัวแดง</v>
          </cell>
        </row>
        <row r="56">
          <cell r="B56">
            <v>41030053</v>
          </cell>
          <cell r="C56" t="str">
            <v>บ้านหนองไผ่พิทยาคม</v>
          </cell>
        </row>
        <row r="57">
          <cell r="B57">
            <v>41030054</v>
          </cell>
          <cell r="C57" t="str">
            <v>บ้านดงบากโนนสวรรค์</v>
          </cell>
        </row>
        <row r="58">
          <cell r="B58">
            <v>41030055</v>
          </cell>
          <cell r="C58" t="str">
            <v>บ้านเพ็กคำบากหายโศก</v>
          </cell>
        </row>
        <row r="59">
          <cell r="B59">
            <v>41030056</v>
          </cell>
          <cell r="C59" t="str">
            <v>ชุมชนบ้านหนองเม็ก</v>
          </cell>
        </row>
        <row r="60">
          <cell r="B60">
            <v>41030057</v>
          </cell>
          <cell r="C60" t="str">
            <v>บ้านหนองลาดหนองแปนคำผักกูด</v>
          </cell>
        </row>
        <row r="61">
          <cell r="B61">
            <v>41030058</v>
          </cell>
          <cell r="C61" t="str">
            <v>บ้านหนองนกทา</v>
          </cell>
        </row>
        <row r="62">
          <cell r="B62">
            <v>41030060</v>
          </cell>
          <cell r="C62" t="str">
            <v>บ้านหนองตาใกล้</v>
          </cell>
        </row>
        <row r="63">
          <cell r="B63">
            <v>41030061</v>
          </cell>
          <cell r="C63" t="str">
            <v>บ้านต้ายสวรรค์ดงหว้าน</v>
          </cell>
        </row>
        <row r="64">
          <cell r="B64">
            <v>41030062</v>
          </cell>
          <cell r="C64" t="str">
            <v>บ้านเม็กดงเรือง</v>
          </cell>
        </row>
        <row r="65">
          <cell r="B65">
            <v>41030063</v>
          </cell>
          <cell r="C65" t="str">
            <v>บ้านต้องหนองสระปลา</v>
          </cell>
        </row>
        <row r="66">
          <cell r="B66">
            <v>41030064</v>
          </cell>
          <cell r="C66" t="str">
            <v>บ้านดงบังหนองเขื่อน</v>
          </cell>
        </row>
        <row r="67">
          <cell r="B67">
            <v>41030065</v>
          </cell>
          <cell r="C67" t="str">
            <v>บ้านหนองบัวน้อย</v>
          </cell>
        </row>
        <row r="68">
          <cell r="B68">
            <v>41030066</v>
          </cell>
          <cell r="C68" t="str">
            <v>บ้านม่วงประชาบํารุง</v>
          </cell>
        </row>
        <row r="69">
          <cell r="B69">
            <v>41030067</v>
          </cell>
          <cell r="C69" t="str">
            <v>บ้านยาง(อาสาพัฒนา 3)</v>
          </cell>
        </row>
        <row r="70">
          <cell r="B70">
            <v>41030068</v>
          </cell>
          <cell r="C70" t="str">
            <v>บ้านหนองงิ้ว</v>
          </cell>
        </row>
        <row r="71">
          <cell r="B71">
            <v>41030069</v>
          </cell>
          <cell r="C71" t="str">
            <v>บ้านดงโพนยอ</v>
          </cell>
        </row>
        <row r="72">
          <cell r="B72">
            <v>41030070</v>
          </cell>
          <cell r="C72" t="str">
            <v>บ้านหนองบ่อ(พอลพิทยาประชานุสรณ์)</v>
          </cell>
        </row>
        <row r="73">
          <cell r="B73">
            <v>41030071</v>
          </cell>
          <cell r="C73" t="str">
            <v>อนุบาลหนองหานวิทยายน</v>
          </cell>
        </row>
        <row r="74">
          <cell r="B74">
            <v>41030072</v>
          </cell>
          <cell r="C74" t="str">
            <v>บ้านหนองหาน (วันครู 2502)</v>
          </cell>
        </row>
        <row r="75">
          <cell r="B75">
            <v>41030073</v>
          </cell>
          <cell r="C75" t="str">
            <v>บ้านเชียงงาม</v>
          </cell>
        </row>
        <row r="76">
          <cell r="B76">
            <v>41030074</v>
          </cell>
          <cell r="C76" t="str">
            <v>บ้านโสกหมู</v>
          </cell>
        </row>
        <row r="77">
          <cell r="B77">
            <v>41030075</v>
          </cell>
          <cell r="C77" t="str">
            <v>อนุบาลทุ่งฝน</v>
          </cell>
        </row>
        <row r="78">
          <cell r="B78">
            <v>41030076</v>
          </cell>
          <cell r="C78" t="str">
            <v>บ้านท่าช่วง</v>
          </cell>
        </row>
        <row r="79">
          <cell r="B79">
            <v>41030077</v>
          </cell>
          <cell r="C79" t="str">
            <v>ชุมชนกุดค้า</v>
          </cell>
        </row>
        <row r="80">
          <cell r="B80">
            <v>41030078</v>
          </cell>
          <cell r="C80" t="str">
            <v>บ้านโนนสะอาด(ทุ่งฝน)</v>
          </cell>
        </row>
        <row r="81">
          <cell r="B81">
            <v>41030079</v>
          </cell>
          <cell r="C81" t="str">
            <v>บ้านธาตุน้อยก่อสำราญ</v>
          </cell>
        </row>
        <row r="82">
          <cell r="B82">
            <v>41030080</v>
          </cell>
          <cell r="C82" t="str">
            <v>บ้านโพนสูง</v>
          </cell>
        </row>
        <row r="83">
          <cell r="B83">
            <v>41030081</v>
          </cell>
          <cell r="C83" t="str">
            <v>บ้านทุ่งใหญ่</v>
          </cell>
        </row>
        <row r="84">
          <cell r="B84">
            <v>41030082</v>
          </cell>
          <cell r="C84" t="str">
            <v>ชุมชนคำตานาหนองกุง</v>
          </cell>
        </row>
        <row r="85">
          <cell r="B85">
            <v>41030083</v>
          </cell>
          <cell r="C85" t="str">
            <v>บ้านคำเจริญ</v>
          </cell>
        </row>
        <row r="86">
          <cell r="B86">
            <v>41030084</v>
          </cell>
          <cell r="C86" t="str">
            <v>บุญมีศรีสว่าง</v>
          </cell>
        </row>
        <row r="87">
          <cell r="B87">
            <v>41030085</v>
          </cell>
          <cell r="C87" t="str">
            <v>บ้านโนนสมบูรณ์(ทุ่งฝน)</v>
          </cell>
        </row>
        <row r="88">
          <cell r="B88">
            <v>41030086</v>
          </cell>
          <cell r="C88" t="str">
            <v>บ้านโพธิ์เหล่าวิชาคำสีดา</v>
          </cell>
        </row>
        <row r="89">
          <cell r="B89">
            <v>41030087</v>
          </cell>
          <cell r="C89" t="str">
            <v>บ้านนาชุมแสง</v>
          </cell>
        </row>
        <row r="90">
          <cell r="B90">
            <v>41030088</v>
          </cell>
          <cell r="C90" t="str">
            <v>บ้านช้าง</v>
          </cell>
        </row>
        <row r="91">
          <cell r="B91">
            <v>41030089</v>
          </cell>
          <cell r="C91" t="str">
            <v>บ้านนาทม</v>
          </cell>
        </row>
        <row r="92">
          <cell r="B92">
            <v>41030090</v>
          </cell>
          <cell r="C92" t="str">
            <v>บ้านหนองแวงตาด</v>
          </cell>
        </row>
        <row r="93">
          <cell r="B93">
            <v>41030091</v>
          </cell>
          <cell r="C93" t="str">
            <v>บ้านคำเลาะ</v>
          </cell>
        </row>
        <row r="94">
          <cell r="B94">
            <v>41030092</v>
          </cell>
          <cell r="C94" t="str">
            <v>บ้านคำน้ำทิพย์</v>
          </cell>
        </row>
        <row r="95">
          <cell r="B95">
            <v>41030093</v>
          </cell>
          <cell r="C95" t="str">
            <v>บ้านคำบอน</v>
          </cell>
        </row>
        <row r="96">
          <cell r="B96">
            <v>41030094</v>
          </cell>
          <cell r="C96" t="str">
            <v>บ้านวังชมภู</v>
          </cell>
        </row>
        <row r="97">
          <cell r="B97">
            <v>41030095</v>
          </cell>
          <cell r="C97" t="str">
            <v>บ้านดงพัฒนา</v>
          </cell>
        </row>
        <row r="98">
          <cell r="B98">
            <v>41030096</v>
          </cell>
          <cell r="C98" t="str">
            <v>สยามกลการ 3</v>
          </cell>
        </row>
        <row r="99">
          <cell r="B99">
            <v>41030097</v>
          </cell>
          <cell r="C99" t="str">
            <v>อนุบาลไชยวาน</v>
          </cell>
        </row>
        <row r="100">
          <cell r="B100">
            <v>41030098</v>
          </cell>
          <cell r="C100" t="str">
            <v>เพียปู่หนองเรือ</v>
          </cell>
        </row>
        <row r="101">
          <cell r="B101">
            <v>41030099</v>
          </cell>
          <cell r="C101" t="str">
            <v>ร่มเกล้า 2</v>
          </cell>
        </row>
        <row r="102">
          <cell r="B102">
            <v>41030100</v>
          </cell>
          <cell r="C102" t="str">
            <v>บ้านหนองแซง</v>
          </cell>
        </row>
        <row r="103">
          <cell r="B103">
            <v>41030101</v>
          </cell>
          <cell r="C103" t="str">
            <v>หนองแวงวิทยา</v>
          </cell>
        </row>
        <row r="104">
          <cell r="B104">
            <v>41030102</v>
          </cell>
          <cell r="C104" t="str">
            <v>บ้านคำยาง</v>
          </cell>
        </row>
        <row r="105">
          <cell r="B105">
            <v>41030103</v>
          </cell>
          <cell r="C105" t="str">
            <v>บ้านโพนสูงโนนสวรรค์</v>
          </cell>
        </row>
        <row r="106">
          <cell r="B106">
            <v>41030104</v>
          </cell>
          <cell r="C106" t="str">
            <v>บ้านคำม่วง</v>
          </cell>
        </row>
        <row r="107">
          <cell r="B107">
            <v>41030105</v>
          </cell>
          <cell r="C107" t="str">
            <v>บ้านห้วยยางชัยพร</v>
          </cell>
        </row>
        <row r="108">
          <cell r="B108">
            <v>41030106</v>
          </cell>
          <cell r="C108" t="str">
            <v>บ้านป่าก้าว(ไชยวาน)</v>
          </cell>
        </row>
        <row r="109">
          <cell r="B109">
            <v>41030107</v>
          </cell>
          <cell r="C109" t="str">
            <v>บ้านโนนสมบูรณ์(ไชยวาน)</v>
          </cell>
        </row>
        <row r="110">
          <cell r="B110">
            <v>41030108</v>
          </cell>
          <cell r="C110" t="str">
            <v>บ้านหนองอิอู</v>
          </cell>
        </row>
        <row r="111">
          <cell r="B111">
            <v>41030109</v>
          </cell>
          <cell r="C111" t="str">
            <v>บ้านหนองหลัก</v>
          </cell>
        </row>
        <row r="112">
          <cell r="B112">
            <v>41030110</v>
          </cell>
          <cell r="C112" t="str">
            <v>ชุมชนสะงวย</v>
          </cell>
        </row>
        <row r="113">
          <cell r="B113">
            <v>41030111</v>
          </cell>
          <cell r="C113" t="str">
            <v>บ้านนาปู-นากลาง</v>
          </cell>
        </row>
        <row r="114">
          <cell r="B114">
            <v>41030112</v>
          </cell>
          <cell r="C114" t="str">
            <v>บ้านหัวหนองยาง</v>
          </cell>
        </row>
        <row r="115">
          <cell r="B115">
            <v>41030113</v>
          </cell>
          <cell r="C115" t="str">
            <v>ชุมชนดงเย็น</v>
          </cell>
        </row>
        <row r="116">
          <cell r="B116">
            <v>41030114</v>
          </cell>
          <cell r="C116" t="str">
            <v>บ้านป่าเป้า</v>
          </cell>
        </row>
        <row r="117">
          <cell r="B117">
            <v>41030115</v>
          </cell>
          <cell r="C117" t="str">
            <v>บ้านโนนหอม</v>
          </cell>
        </row>
        <row r="118">
          <cell r="B118">
            <v>41030116</v>
          </cell>
          <cell r="C118" t="str">
            <v>บ้านดงแสนสุข</v>
          </cell>
        </row>
        <row r="119">
          <cell r="B119">
            <v>41030117</v>
          </cell>
          <cell r="C119" t="str">
            <v>บ้านโนนชัยศิลป์</v>
          </cell>
        </row>
        <row r="120">
          <cell r="B120">
            <v>41030118</v>
          </cell>
          <cell r="C120" t="str">
            <v>บ้านถ่อนนาลับ</v>
          </cell>
        </row>
        <row r="121">
          <cell r="B121">
            <v>41030119</v>
          </cell>
          <cell r="C121" t="str">
            <v>บ้านหนองลาด</v>
          </cell>
        </row>
        <row r="122">
          <cell r="B122">
            <v>41030120</v>
          </cell>
          <cell r="C122" t="str">
            <v>บ้านโพธิ์ท่าเมือง</v>
          </cell>
        </row>
        <row r="123">
          <cell r="B123">
            <v>41030121</v>
          </cell>
          <cell r="C123" t="str">
            <v>บ้านทุ่งใหญ่โพธิ์ชัย</v>
          </cell>
        </row>
        <row r="124">
          <cell r="B124">
            <v>41030122</v>
          </cell>
          <cell r="C124" t="str">
            <v>บ้านนามั่ง</v>
          </cell>
        </row>
        <row r="125">
          <cell r="B125">
            <v>41030123</v>
          </cell>
          <cell r="C125" t="str">
            <v>บ้านนาคำพรสันติ</v>
          </cell>
        </row>
        <row r="126">
          <cell r="B126">
            <v>41030124</v>
          </cell>
          <cell r="C126" t="str">
            <v>บ้านหัวดงยาง</v>
          </cell>
        </row>
        <row r="127">
          <cell r="B127">
            <v>41030125</v>
          </cell>
          <cell r="C127" t="str">
            <v>บ้านดอนขี้เหล็ก</v>
          </cell>
        </row>
        <row r="128">
          <cell r="B128">
            <v>41030126</v>
          </cell>
          <cell r="C128" t="str">
            <v>บ้านนาดี(บ้านดุง)</v>
          </cell>
        </row>
        <row r="129">
          <cell r="B129">
            <v>41030127</v>
          </cell>
          <cell r="C129" t="str">
            <v>บ้านดงวัฒนา</v>
          </cell>
        </row>
        <row r="130">
          <cell r="B130">
            <v>41030128</v>
          </cell>
          <cell r="C130" t="str">
            <v>บ้านคำบอนโนนสมโภชน์</v>
          </cell>
        </row>
        <row r="131">
          <cell r="B131">
            <v>41030129</v>
          </cell>
          <cell r="C131" t="str">
            <v>บ้านคำสง่าประชาสรรค์</v>
          </cell>
        </row>
        <row r="132">
          <cell r="B132">
            <v>41030130</v>
          </cell>
          <cell r="C132" t="str">
            <v>บ้านโนนงามอุดมวิทย์</v>
          </cell>
        </row>
        <row r="133">
          <cell r="B133">
            <v>41030131</v>
          </cell>
          <cell r="C133" t="str">
            <v>บ้านน้ำผึ้งประชาสรรค์</v>
          </cell>
        </row>
        <row r="134">
          <cell r="B134">
            <v>41030132</v>
          </cell>
          <cell r="C134" t="str">
            <v>บ้านวังคางฮูง</v>
          </cell>
        </row>
        <row r="135">
          <cell r="B135">
            <v>41030133</v>
          </cell>
          <cell r="C135" t="str">
            <v>บ้านท่าบ่อยาง</v>
          </cell>
        </row>
        <row r="136">
          <cell r="B136">
            <v>41030134</v>
          </cell>
          <cell r="C136" t="str">
            <v>บ้านนาคำวัง</v>
          </cell>
        </row>
        <row r="137">
          <cell r="B137">
            <v>41030135</v>
          </cell>
          <cell r="C137" t="str">
            <v>บ้านนาไหม</v>
          </cell>
        </row>
        <row r="138">
          <cell r="B138">
            <v>41030136</v>
          </cell>
          <cell r="C138" t="str">
            <v>บ้านกุดดู่อุดมวิทย์</v>
          </cell>
        </row>
        <row r="139">
          <cell r="B139">
            <v>41030137</v>
          </cell>
          <cell r="C139" t="str">
            <v>บ้านเมืองนาซำ</v>
          </cell>
        </row>
        <row r="140">
          <cell r="B140">
            <v>41030138</v>
          </cell>
          <cell r="C140" t="str">
            <v>บ้านดงหวาย</v>
          </cell>
        </row>
        <row r="141">
          <cell r="B141">
            <v>41030139</v>
          </cell>
          <cell r="C141" t="str">
            <v>บ้านตูม</v>
          </cell>
        </row>
        <row r="142">
          <cell r="B142">
            <v>41030140</v>
          </cell>
          <cell r="C142" t="str">
            <v>บ้านทรายมูล</v>
          </cell>
        </row>
        <row r="143">
          <cell r="B143">
            <v>41030141</v>
          </cell>
          <cell r="C143" t="str">
            <v>บ้านเหล่าอุดมทรัพย์สมบูรณ์</v>
          </cell>
        </row>
        <row r="144">
          <cell r="B144">
            <v>41030142</v>
          </cell>
          <cell r="C144" t="str">
            <v>บ้านดงยาง</v>
          </cell>
        </row>
        <row r="145">
          <cell r="B145">
            <v>41030143</v>
          </cell>
          <cell r="C145" t="str">
            <v>บ้านจันทน์</v>
          </cell>
        </row>
        <row r="146">
          <cell r="B146">
            <v>41030144</v>
          </cell>
          <cell r="C146" t="str">
            <v>บ้านหนองกาโนนสิมมา</v>
          </cell>
        </row>
        <row r="147">
          <cell r="B147">
            <v>41030145</v>
          </cell>
          <cell r="C147" t="str">
            <v>บ้านนาสีนวล</v>
          </cell>
        </row>
        <row r="148">
          <cell r="B148">
            <v>41030146</v>
          </cell>
          <cell r="C148" t="str">
            <v>บ้านโนนศรีทอง</v>
          </cell>
        </row>
        <row r="149">
          <cell r="B149">
            <v>41030147</v>
          </cell>
          <cell r="C149" t="str">
            <v>บ้านชัย</v>
          </cell>
        </row>
        <row r="150">
          <cell r="B150">
            <v>41030148</v>
          </cell>
          <cell r="C150" t="str">
            <v>บ้านดงไพรวัลย์</v>
          </cell>
        </row>
        <row r="151">
          <cell r="B151">
            <v>41030149</v>
          </cell>
          <cell r="C151" t="str">
            <v>บ้านกล้วย</v>
          </cell>
        </row>
        <row r="152">
          <cell r="B152">
            <v>41030150</v>
          </cell>
          <cell r="C152" t="str">
            <v>บ้านโนนสะอาด(บ้านดุง)</v>
          </cell>
        </row>
        <row r="153">
          <cell r="B153">
            <v>41030151</v>
          </cell>
          <cell r="C153" t="str">
            <v>บ้านทุ่ง</v>
          </cell>
        </row>
        <row r="154">
          <cell r="B154">
            <v>41030153</v>
          </cell>
          <cell r="C154" t="str">
            <v>บ้านนาโฮง</v>
          </cell>
        </row>
        <row r="155">
          <cell r="B155">
            <v>41030154</v>
          </cell>
          <cell r="C155" t="str">
            <v>บ้านหนองไฮโนนสำราญ</v>
          </cell>
        </row>
        <row r="156">
          <cell r="B156">
            <v>41030155</v>
          </cell>
          <cell r="C156" t="str">
            <v>บ้านปอพาน</v>
          </cell>
        </row>
        <row r="157">
          <cell r="B157">
            <v>41030156</v>
          </cell>
          <cell r="C157" t="str">
            <v>บ้านห้วยปลาโดศรีสามารถ</v>
          </cell>
        </row>
        <row r="158">
          <cell r="B158">
            <v>41030157</v>
          </cell>
          <cell r="C158" t="str">
            <v>บ้านหนองสองห้อง</v>
          </cell>
        </row>
        <row r="159">
          <cell r="B159">
            <v>41030158</v>
          </cell>
          <cell r="C159" t="str">
            <v>บ้านถ่อนคำหวด</v>
          </cell>
        </row>
        <row r="160">
          <cell r="B160">
            <v>41030159</v>
          </cell>
          <cell r="C160" t="str">
            <v>คำภูเงินโนนผักหวานวิทยา</v>
          </cell>
        </row>
        <row r="161">
          <cell r="B161">
            <v>41030160</v>
          </cell>
          <cell r="C161" t="str">
            <v>บ้านสมวิไล</v>
          </cell>
        </row>
        <row r="162">
          <cell r="B162">
            <v>41030161</v>
          </cell>
          <cell r="C162" t="str">
            <v>บ้านงิ้วมีชัย</v>
          </cell>
        </row>
        <row r="163">
          <cell r="B163">
            <v>41030162</v>
          </cell>
          <cell r="C163" t="str">
            <v>บ้านตาดโนนทองหลาง</v>
          </cell>
        </row>
        <row r="164">
          <cell r="B164">
            <v>41030163</v>
          </cell>
          <cell r="C164" t="str">
            <v>บ้านโคกกลาง</v>
          </cell>
        </row>
        <row r="165">
          <cell r="B165">
            <v>41030164</v>
          </cell>
          <cell r="C165" t="str">
            <v>บ้านม่วง(บ้านดุง)</v>
          </cell>
        </row>
        <row r="166">
          <cell r="B166">
            <v>41030165</v>
          </cell>
          <cell r="C166" t="str">
            <v>บ้านเมืองไพร</v>
          </cell>
        </row>
        <row r="167">
          <cell r="B167">
            <v>41030166</v>
          </cell>
          <cell r="C167" t="str">
            <v>บ้านศรีเมือง</v>
          </cell>
        </row>
        <row r="168">
          <cell r="B168">
            <v>41030167</v>
          </cell>
          <cell r="C168" t="str">
            <v>บ้านหนองสว่าง</v>
          </cell>
        </row>
        <row r="169">
          <cell r="B169">
            <v>41030168</v>
          </cell>
          <cell r="C169" t="str">
            <v>กมลศิลป์สามัคคี</v>
          </cell>
        </row>
        <row r="170">
          <cell r="B170">
            <v>41030169</v>
          </cell>
          <cell r="C170" t="str">
            <v>บ้านนาจาน</v>
          </cell>
        </row>
        <row r="171">
          <cell r="B171">
            <v>41030170</v>
          </cell>
          <cell r="C171" t="str">
            <v>บ้านฝาง</v>
          </cell>
        </row>
        <row r="172">
          <cell r="B172">
            <v>41030171</v>
          </cell>
          <cell r="C172" t="str">
            <v>บ้านดงค้าพัฒนา</v>
          </cell>
        </row>
        <row r="173">
          <cell r="B173">
            <v>41030172</v>
          </cell>
          <cell r="C173" t="str">
            <v>บ้านปากดง</v>
          </cell>
        </row>
        <row r="174">
          <cell r="B174">
            <v>41030173</v>
          </cell>
          <cell r="C174" t="str">
            <v>บ้านกำแมดคำเจริญ</v>
          </cell>
        </row>
        <row r="175">
          <cell r="B175">
            <v>41030174</v>
          </cell>
          <cell r="C175" t="str">
            <v>ชุมชนวังทอง</v>
          </cell>
        </row>
        <row r="176">
          <cell r="B176">
            <v>41030175</v>
          </cell>
          <cell r="C176" t="str">
            <v>บ้านเหล่าหลวง</v>
          </cell>
        </row>
        <row r="177">
          <cell r="B177">
            <v>41030176</v>
          </cell>
          <cell r="C177" t="str">
            <v>ศรีขวัญเมือง</v>
          </cell>
        </row>
        <row r="178">
          <cell r="B178">
            <v>41030177</v>
          </cell>
          <cell r="C178" t="str">
            <v>พัฒนาศรีผดุงอุดมวิทย์</v>
          </cell>
        </row>
        <row r="179">
          <cell r="B179">
            <v>41030178</v>
          </cell>
          <cell r="C179" t="str">
            <v>อนุบาลศรีสุทโธ</v>
          </cell>
        </row>
        <row r="180">
          <cell r="B180">
            <v>41030179</v>
          </cell>
          <cell r="C180" t="str">
            <v>บ้านโคกคำไหล</v>
          </cell>
        </row>
        <row r="181">
          <cell r="B181">
            <v>41030180</v>
          </cell>
          <cell r="C181" t="str">
            <v>บ้านอ้อมกอ"ประชาสามัคคี"</v>
          </cell>
        </row>
        <row r="182">
          <cell r="B182">
            <v>41030181</v>
          </cell>
          <cell r="C182" t="str">
            <v>บ้านดงดารา</v>
          </cell>
        </row>
        <row r="183">
          <cell r="B183">
            <v>41030182</v>
          </cell>
          <cell r="C183" t="str">
            <v>บ้านโนนสมบูรณ์(บ้านดุง)</v>
          </cell>
        </row>
        <row r="184">
          <cell r="B184">
            <v>41030183</v>
          </cell>
          <cell r="C184" t="str">
            <v>บ้านไผ่ล้อมโนนสมบัติ</v>
          </cell>
        </row>
        <row r="185">
          <cell r="B185">
            <v>41030184</v>
          </cell>
          <cell r="C185" t="str">
            <v>บ้านนายม</v>
          </cell>
        </row>
        <row r="186">
          <cell r="B186">
            <v>41030185</v>
          </cell>
          <cell r="C186" t="str">
            <v>บ้านดอนกลอย</v>
          </cell>
        </row>
        <row r="187">
          <cell r="B187">
            <v>41030186</v>
          </cell>
          <cell r="C187" t="str">
            <v>บ้านไทย</v>
          </cell>
        </row>
        <row r="188">
          <cell r="B188">
            <v>41030187</v>
          </cell>
          <cell r="C188" t="str">
            <v>หว้านใหญ่ประชาคม</v>
          </cell>
        </row>
        <row r="189">
          <cell r="B189">
            <v>41030188</v>
          </cell>
          <cell r="C189" t="str">
            <v>บ้านหนองบัวสะอาดโพธิ์คำ</v>
          </cell>
        </row>
        <row r="190">
          <cell r="B190">
            <v>41030189</v>
          </cell>
          <cell r="C190" t="str">
            <v>บ้านดงยางน้อยโนนตาล</v>
          </cell>
        </row>
        <row r="191">
          <cell r="B191">
            <v>41030190</v>
          </cell>
          <cell r="C191" t="str">
            <v>บ้านดอนม่วง</v>
          </cell>
        </row>
        <row r="192">
          <cell r="B192">
            <v>41030191</v>
          </cell>
          <cell r="C192" t="str">
            <v>บ้านหนองไผ่(วัดเวฬุวันอุปถัมภ์)</v>
          </cell>
        </row>
        <row r="193">
          <cell r="B193">
            <v>41030192</v>
          </cell>
          <cell r="C193" t="str">
            <v>บ้านนาทรายน้ำรอด</v>
          </cell>
        </row>
        <row r="194">
          <cell r="B194">
            <v>41030193</v>
          </cell>
          <cell r="C194" t="str">
            <v>นานกหงส์เสรีมีชัย</v>
          </cell>
        </row>
        <row r="195">
          <cell r="B195">
            <v>41030194</v>
          </cell>
          <cell r="C195" t="str">
            <v>บ้านถ่อนนาเพลิน</v>
          </cell>
        </row>
        <row r="196">
          <cell r="B196">
            <v>41030195</v>
          </cell>
          <cell r="C196" t="str">
            <v>บ้านไชยวานโนนลือชัย</v>
          </cell>
        </row>
        <row r="197">
          <cell r="B197">
            <v>41030196</v>
          </cell>
          <cell r="C197" t="str">
            <v>อนุบาลพิบูลย์รักษ์</v>
          </cell>
        </row>
        <row r="198">
          <cell r="B198">
            <v>41030197</v>
          </cell>
          <cell r="C198" t="str">
            <v>บ้านโพธิ์</v>
          </cell>
        </row>
        <row r="199">
          <cell r="B199">
            <v>41030198</v>
          </cell>
          <cell r="C199" t="str">
            <v>บ้านดงยางพรพิบูลย์</v>
          </cell>
        </row>
        <row r="200">
          <cell r="B200">
            <v>41030199</v>
          </cell>
          <cell r="C200" t="str">
            <v>บ้านหนองผักแว่นดอนเขือง(วัดบูรพารามอุปถัมภ์)</v>
          </cell>
        </row>
        <row r="201">
          <cell r="B201">
            <v>41030200</v>
          </cell>
          <cell r="C201" t="str">
            <v>บ้านค้อน้อย</v>
          </cell>
        </row>
        <row r="202">
          <cell r="B202">
            <v>41030201</v>
          </cell>
          <cell r="C202" t="str">
            <v>บ้านม่วงคอนสาย</v>
          </cell>
        </row>
        <row r="203">
          <cell r="B203">
            <v>41030202</v>
          </cell>
          <cell r="C203" t="str">
            <v>บ้านดอนสวรรค์</v>
          </cell>
        </row>
        <row r="204">
          <cell r="B204">
            <v>41030203</v>
          </cell>
          <cell r="C204" t="str">
            <v>บ้านโนนสะอาด(กู่แก้ว)</v>
          </cell>
        </row>
        <row r="205">
          <cell r="B205">
            <v>41030204</v>
          </cell>
          <cell r="C205" t="str">
            <v>บ้านหนองช้างคาวหนองบง</v>
          </cell>
        </row>
        <row r="206">
          <cell r="B206">
            <v>41030205</v>
          </cell>
          <cell r="C206" t="str">
            <v>บ้านโนนถั่วดิน</v>
          </cell>
        </row>
        <row r="207">
          <cell r="B207">
            <v>41030206</v>
          </cell>
          <cell r="C207" t="str">
            <v>บ้านคำแคนแก่นคูณ</v>
          </cell>
        </row>
        <row r="208">
          <cell r="B208">
            <v>41030207</v>
          </cell>
          <cell r="C208" t="str">
            <v>บ้านไพจาน</v>
          </cell>
        </row>
        <row r="209">
          <cell r="B209">
            <v>41030208</v>
          </cell>
          <cell r="C209" t="str">
            <v>บ้านค้อดอนแคน</v>
          </cell>
        </row>
        <row r="210">
          <cell r="B210">
            <v>41030209</v>
          </cell>
          <cell r="C210" t="str">
            <v>บ้านโยธา</v>
          </cell>
        </row>
        <row r="211">
          <cell r="B211">
            <v>41030210</v>
          </cell>
          <cell r="C211" t="str">
            <v>บ้านวังแข้</v>
          </cell>
        </row>
        <row r="212">
          <cell r="B212">
            <v>41030211</v>
          </cell>
          <cell r="C212" t="str">
            <v>บ้านโนนทองอินทร์</v>
          </cell>
        </row>
        <row r="213">
          <cell r="B213">
            <v>41030212</v>
          </cell>
          <cell r="C213" t="str">
            <v>บ้านหัวหนอง</v>
          </cell>
        </row>
        <row r="214">
          <cell r="B214">
            <v>41030213</v>
          </cell>
          <cell r="C214" t="str">
            <v>บ้านยางเหล่าสวนกล้วย</v>
          </cell>
        </row>
        <row r="215">
          <cell r="B215">
            <v>41030214</v>
          </cell>
          <cell r="C215" t="str">
            <v>อนุบาลกู่แก้ว</v>
          </cell>
        </row>
        <row r="216">
          <cell r="B216">
            <v>41030215</v>
          </cell>
          <cell r="C216" t="str">
            <v>บ้านซำป่าหัน</v>
          </cell>
        </row>
        <row r="217">
          <cell r="B217">
            <v>41030216</v>
          </cell>
          <cell r="C217" t="str">
            <v>บ้านซำป่ารัง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นำ"/>
      <sheetName val="สารบัญ"/>
      <sheetName val="พื้นฐาน"/>
      <sheetName val="ตาราง1"/>
      <sheetName val="กราฟ 1"/>
      <sheetName val="ตาราง2"/>
      <sheetName val="กราฟ 2"/>
      <sheetName val="ตาราง3"/>
      <sheetName val="ตาราง 4"/>
      <sheetName val="ตาราง5"/>
      <sheetName val="ตาราง6"/>
      <sheetName val="ตาราง7"/>
      <sheetName val="ตาราง8"/>
      <sheetName val="ตารางที่9"/>
      <sheetName val="ข้อมูลบุคลากรโรงเรียน"/>
      <sheetName val="คณะผู้จัดทำ"/>
      <sheetName val="Sheet1"/>
      <sheetName val="Sheet2 (2)"/>
      <sheetName val="Sheet2"/>
      <sheetName val="Sheet3"/>
      <sheetName val="Sheet2 (3)"/>
      <sheetName val="Sheet2 (5)"/>
      <sheetName val="Sheet2 (4)"/>
      <sheetName val="รวมกลุ่ม"/>
      <sheetName val="นักรียน(Dmc)"/>
      <sheetName val="แยกตามขนาด (2)"/>
      <sheetName val="แยกตามขนาด (3)"/>
      <sheetName val="แยกตามขนาด"/>
      <sheetName val="2564-1-schoolmis"/>
      <sheetName val="แยกตามระดับ"/>
      <sheetName val="EMIS"/>
      <sheetName val="พนักงานราชการ(บุคคล)"/>
      <sheetName val="ครูวิกฤต"/>
      <sheetName val="ครูวิทย์ คณิต"/>
      <sheetName val="แยกกลุ่ม"/>
      <sheetName val="หนองหาน"/>
      <sheetName val="ทุ่งฝน"/>
      <sheetName val="ไชยวาน"/>
      <sheetName val="บ้านดุง"/>
      <sheetName val="พิบูลย์"/>
      <sheetName val="กู่แก้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B4">
            <v>41030001</v>
          </cell>
          <cell r="C4" t="str">
            <v>บ้านกั้งโนนสะอาด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7</v>
          </cell>
          <cell r="I4">
            <v>10</v>
          </cell>
          <cell r="J4">
            <v>17</v>
          </cell>
          <cell r="K4">
            <v>1</v>
          </cell>
          <cell r="L4">
            <v>20</v>
          </cell>
          <cell r="M4">
            <v>16</v>
          </cell>
          <cell r="N4">
            <v>36</v>
          </cell>
          <cell r="O4">
            <v>2</v>
          </cell>
          <cell r="P4">
            <v>27</v>
          </cell>
          <cell r="Q4">
            <v>26</v>
          </cell>
          <cell r="R4">
            <v>53</v>
          </cell>
          <cell r="S4">
            <v>3</v>
          </cell>
          <cell r="T4">
            <v>14</v>
          </cell>
          <cell r="U4">
            <v>14</v>
          </cell>
          <cell r="V4">
            <v>28</v>
          </cell>
          <cell r="W4">
            <v>1</v>
          </cell>
          <cell r="X4">
            <v>13</v>
          </cell>
          <cell r="Y4">
            <v>8</v>
          </cell>
          <cell r="Z4">
            <v>21</v>
          </cell>
          <cell r="AA4">
            <v>1</v>
          </cell>
          <cell r="AB4">
            <v>16</v>
          </cell>
          <cell r="AC4">
            <v>12</v>
          </cell>
          <cell r="AD4">
            <v>28</v>
          </cell>
          <cell r="AE4">
            <v>1</v>
          </cell>
          <cell r="AF4">
            <v>6</v>
          </cell>
          <cell r="AG4">
            <v>19</v>
          </cell>
          <cell r="AH4">
            <v>25</v>
          </cell>
          <cell r="AI4">
            <v>1</v>
          </cell>
          <cell r="AJ4">
            <v>17</v>
          </cell>
          <cell r="AK4">
            <v>16</v>
          </cell>
          <cell r="AL4">
            <v>33</v>
          </cell>
          <cell r="AM4">
            <v>2</v>
          </cell>
          <cell r="AN4">
            <v>20</v>
          </cell>
          <cell r="AO4">
            <v>14</v>
          </cell>
          <cell r="AP4">
            <v>34</v>
          </cell>
          <cell r="AQ4">
            <v>2</v>
          </cell>
          <cell r="AR4">
            <v>86</v>
          </cell>
          <cell r="AS4">
            <v>83</v>
          </cell>
          <cell r="AT4">
            <v>169</v>
          </cell>
          <cell r="AU4">
            <v>8</v>
          </cell>
          <cell r="AV4">
            <v>15</v>
          </cell>
          <cell r="AW4">
            <v>11</v>
          </cell>
          <cell r="AX4">
            <v>26</v>
          </cell>
          <cell r="AY4">
            <v>1</v>
          </cell>
          <cell r="AZ4">
            <v>13</v>
          </cell>
          <cell r="BA4">
            <v>13</v>
          </cell>
          <cell r="BB4">
            <v>26</v>
          </cell>
          <cell r="BC4">
            <v>1</v>
          </cell>
          <cell r="BD4">
            <v>15</v>
          </cell>
          <cell r="BE4">
            <v>14</v>
          </cell>
          <cell r="BF4">
            <v>29</v>
          </cell>
          <cell r="BG4">
            <v>1</v>
          </cell>
          <cell r="BH4">
            <v>43</v>
          </cell>
          <cell r="BI4">
            <v>38</v>
          </cell>
          <cell r="BJ4">
            <v>81</v>
          </cell>
          <cell r="BK4">
            <v>3</v>
          </cell>
        </row>
        <row r="5">
          <cell r="B5">
            <v>41030002</v>
          </cell>
          <cell r="C5" t="str">
            <v>บ้านหนองกล้า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1</v>
          </cell>
          <cell r="J5">
            <v>2</v>
          </cell>
          <cell r="K5">
            <v>1</v>
          </cell>
          <cell r="L5">
            <v>3</v>
          </cell>
          <cell r="M5">
            <v>2</v>
          </cell>
          <cell r="N5">
            <v>5</v>
          </cell>
          <cell r="O5">
            <v>1</v>
          </cell>
          <cell r="P5">
            <v>4</v>
          </cell>
          <cell r="Q5">
            <v>3</v>
          </cell>
          <cell r="R5">
            <v>7</v>
          </cell>
          <cell r="S5">
            <v>2</v>
          </cell>
          <cell r="T5">
            <v>1</v>
          </cell>
          <cell r="U5">
            <v>0</v>
          </cell>
          <cell r="V5">
            <v>1</v>
          </cell>
          <cell r="W5">
            <v>1</v>
          </cell>
          <cell r="X5">
            <v>3</v>
          </cell>
          <cell r="Y5">
            <v>4</v>
          </cell>
          <cell r="Z5">
            <v>7</v>
          </cell>
          <cell r="AA5">
            <v>1</v>
          </cell>
          <cell r="AB5">
            <v>1</v>
          </cell>
          <cell r="AC5">
            <v>1</v>
          </cell>
          <cell r="AD5">
            <v>2</v>
          </cell>
          <cell r="AE5">
            <v>1</v>
          </cell>
          <cell r="AF5">
            <v>3</v>
          </cell>
          <cell r="AG5">
            <v>1</v>
          </cell>
          <cell r="AH5">
            <v>4</v>
          </cell>
          <cell r="AI5">
            <v>1</v>
          </cell>
          <cell r="AJ5">
            <v>3</v>
          </cell>
          <cell r="AK5">
            <v>2</v>
          </cell>
          <cell r="AL5">
            <v>5</v>
          </cell>
          <cell r="AM5">
            <v>1</v>
          </cell>
          <cell r="AN5">
            <v>3</v>
          </cell>
          <cell r="AO5">
            <v>1</v>
          </cell>
          <cell r="AP5">
            <v>4</v>
          </cell>
          <cell r="AQ5">
            <v>1</v>
          </cell>
          <cell r="AR5">
            <v>14</v>
          </cell>
          <cell r="AS5">
            <v>9</v>
          </cell>
          <cell r="AT5">
            <v>23</v>
          </cell>
          <cell r="AU5">
            <v>6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</row>
        <row r="6">
          <cell r="B6">
            <v>41030003</v>
          </cell>
          <cell r="C6" t="str">
            <v>บ้านหนองเต่าดอนหายโศก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6</v>
          </cell>
          <cell r="I6">
            <v>8</v>
          </cell>
          <cell r="J6">
            <v>14</v>
          </cell>
          <cell r="K6">
            <v>1</v>
          </cell>
          <cell r="L6">
            <v>5</v>
          </cell>
          <cell r="M6">
            <v>6</v>
          </cell>
          <cell r="N6">
            <v>11</v>
          </cell>
          <cell r="O6">
            <v>1</v>
          </cell>
          <cell r="P6">
            <v>11</v>
          </cell>
          <cell r="Q6">
            <v>14</v>
          </cell>
          <cell r="R6">
            <v>25</v>
          </cell>
          <cell r="S6">
            <v>2</v>
          </cell>
          <cell r="T6">
            <v>11</v>
          </cell>
          <cell r="U6">
            <v>8</v>
          </cell>
          <cell r="V6">
            <v>19</v>
          </cell>
          <cell r="W6">
            <v>1</v>
          </cell>
          <cell r="X6">
            <v>8</v>
          </cell>
          <cell r="Y6">
            <v>3</v>
          </cell>
          <cell r="Z6">
            <v>11</v>
          </cell>
          <cell r="AA6">
            <v>1</v>
          </cell>
          <cell r="AB6">
            <v>6</v>
          </cell>
          <cell r="AC6">
            <v>8</v>
          </cell>
          <cell r="AD6">
            <v>14</v>
          </cell>
          <cell r="AE6">
            <v>1</v>
          </cell>
          <cell r="AF6">
            <v>7</v>
          </cell>
          <cell r="AG6">
            <v>4</v>
          </cell>
          <cell r="AH6">
            <v>11</v>
          </cell>
          <cell r="AI6">
            <v>1</v>
          </cell>
          <cell r="AJ6">
            <v>7</v>
          </cell>
          <cell r="AK6">
            <v>12</v>
          </cell>
          <cell r="AL6">
            <v>19</v>
          </cell>
          <cell r="AM6">
            <v>1</v>
          </cell>
          <cell r="AN6">
            <v>5</v>
          </cell>
          <cell r="AO6">
            <v>5</v>
          </cell>
          <cell r="AP6">
            <v>10</v>
          </cell>
          <cell r="AQ6">
            <v>1</v>
          </cell>
          <cell r="AR6">
            <v>44</v>
          </cell>
          <cell r="AS6">
            <v>40</v>
          </cell>
          <cell r="AT6">
            <v>84</v>
          </cell>
          <cell r="AU6">
            <v>6</v>
          </cell>
          <cell r="AV6">
            <v>7</v>
          </cell>
          <cell r="AW6">
            <v>4</v>
          </cell>
          <cell r="AX6">
            <v>11</v>
          </cell>
          <cell r="AY6">
            <v>1</v>
          </cell>
          <cell r="AZ6">
            <v>10</v>
          </cell>
          <cell r="BA6">
            <v>2</v>
          </cell>
          <cell r="BB6">
            <v>12</v>
          </cell>
          <cell r="BC6">
            <v>1</v>
          </cell>
          <cell r="BD6">
            <v>7</v>
          </cell>
          <cell r="BE6">
            <v>4</v>
          </cell>
          <cell r="BF6">
            <v>11</v>
          </cell>
          <cell r="BG6">
            <v>1</v>
          </cell>
          <cell r="BH6">
            <v>24</v>
          </cell>
          <cell r="BI6">
            <v>10</v>
          </cell>
          <cell r="BJ6">
            <v>34</v>
          </cell>
          <cell r="BK6">
            <v>3</v>
          </cell>
        </row>
        <row r="7">
          <cell r="B7">
            <v>41030004</v>
          </cell>
          <cell r="C7" t="str">
            <v>บ้านบ่อคํา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</v>
          </cell>
          <cell r="I7">
            <v>2</v>
          </cell>
          <cell r="J7">
            <v>3</v>
          </cell>
          <cell r="K7">
            <v>1</v>
          </cell>
          <cell r="L7">
            <v>1</v>
          </cell>
          <cell r="M7">
            <v>2</v>
          </cell>
          <cell r="N7">
            <v>3</v>
          </cell>
          <cell r="O7">
            <v>1</v>
          </cell>
          <cell r="P7">
            <v>2</v>
          </cell>
          <cell r="Q7">
            <v>4</v>
          </cell>
          <cell r="R7">
            <v>6</v>
          </cell>
          <cell r="S7">
            <v>2</v>
          </cell>
          <cell r="T7">
            <v>6</v>
          </cell>
          <cell r="U7">
            <v>1</v>
          </cell>
          <cell r="V7">
            <v>7</v>
          </cell>
          <cell r="W7">
            <v>1</v>
          </cell>
          <cell r="X7">
            <v>2</v>
          </cell>
          <cell r="Y7">
            <v>0</v>
          </cell>
          <cell r="Z7">
            <v>2</v>
          </cell>
          <cell r="AA7">
            <v>1</v>
          </cell>
          <cell r="AB7">
            <v>1</v>
          </cell>
          <cell r="AC7">
            <v>2</v>
          </cell>
          <cell r="AD7">
            <v>3</v>
          </cell>
          <cell r="AE7">
            <v>1</v>
          </cell>
          <cell r="AF7">
            <v>2</v>
          </cell>
          <cell r="AG7">
            <v>4</v>
          </cell>
          <cell r="AH7">
            <v>6</v>
          </cell>
          <cell r="AI7">
            <v>1</v>
          </cell>
          <cell r="AJ7">
            <v>1</v>
          </cell>
          <cell r="AK7">
            <v>3</v>
          </cell>
          <cell r="AL7">
            <v>4</v>
          </cell>
          <cell r="AM7">
            <v>1</v>
          </cell>
          <cell r="AN7">
            <v>3</v>
          </cell>
          <cell r="AO7">
            <v>5</v>
          </cell>
          <cell r="AP7">
            <v>8</v>
          </cell>
          <cell r="AQ7">
            <v>1</v>
          </cell>
          <cell r="AR7">
            <v>15</v>
          </cell>
          <cell r="AS7">
            <v>15</v>
          </cell>
          <cell r="AT7">
            <v>30</v>
          </cell>
          <cell r="AU7">
            <v>6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</row>
        <row r="8">
          <cell r="B8">
            <v>41030005</v>
          </cell>
          <cell r="C8" t="str">
            <v>บ้านนาอุดม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4</v>
          </cell>
          <cell r="I8">
            <v>6</v>
          </cell>
          <cell r="J8">
            <v>10</v>
          </cell>
          <cell r="K8">
            <v>1</v>
          </cell>
          <cell r="L8">
            <v>3</v>
          </cell>
          <cell r="M8">
            <v>2</v>
          </cell>
          <cell r="N8">
            <v>5</v>
          </cell>
          <cell r="O8">
            <v>1</v>
          </cell>
          <cell r="P8">
            <v>7</v>
          </cell>
          <cell r="Q8">
            <v>8</v>
          </cell>
          <cell r="R8">
            <v>15</v>
          </cell>
          <cell r="S8">
            <v>2</v>
          </cell>
          <cell r="T8">
            <v>9</v>
          </cell>
          <cell r="U8">
            <v>6</v>
          </cell>
          <cell r="V8">
            <v>15</v>
          </cell>
          <cell r="W8">
            <v>1</v>
          </cell>
          <cell r="X8">
            <v>6</v>
          </cell>
          <cell r="Y8">
            <v>6</v>
          </cell>
          <cell r="Z8">
            <v>12</v>
          </cell>
          <cell r="AA8">
            <v>1</v>
          </cell>
          <cell r="AB8">
            <v>4</v>
          </cell>
          <cell r="AC8">
            <v>3</v>
          </cell>
          <cell r="AD8">
            <v>7</v>
          </cell>
          <cell r="AE8">
            <v>1</v>
          </cell>
          <cell r="AF8">
            <v>4</v>
          </cell>
          <cell r="AG8">
            <v>6</v>
          </cell>
          <cell r="AH8">
            <v>10</v>
          </cell>
          <cell r="AI8">
            <v>1</v>
          </cell>
          <cell r="AJ8">
            <v>8</v>
          </cell>
          <cell r="AK8">
            <v>8</v>
          </cell>
          <cell r="AL8">
            <v>16</v>
          </cell>
          <cell r="AM8">
            <v>1</v>
          </cell>
          <cell r="AN8">
            <v>4</v>
          </cell>
          <cell r="AO8">
            <v>5</v>
          </cell>
          <cell r="AP8">
            <v>9</v>
          </cell>
          <cell r="AQ8">
            <v>1</v>
          </cell>
          <cell r="AR8">
            <v>35</v>
          </cell>
          <cell r="AS8">
            <v>34</v>
          </cell>
          <cell r="AT8">
            <v>69</v>
          </cell>
          <cell r="AU8">
            <v>6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</row>
        <row r="9">
          <cell r="B9">
            <v>41030006</v>
          </cell>
          <cell r="C9" t="str">
            <v>บ้านดูนประชารัฐ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</v>
          </cell>
          <cell r="I9">
            <v>2</v>
          </cell>
          <cell r="J9">
            <v>6</v>
          </cell>
          <cell r="K9">
            <v>1</v>
          </cell>
          <cell r="L9">
            <v>3</v>
          </cell>
          <cell r="M9">
            <v>1</v>
          </cell>
          <cell r="N9">
            <v>4</v>
          </cell>
          <cell r="O9">
            <v>1</v>
          </cell>
          <cell r="P9">
            <v>7</v>
          </cell>
          <cell r="Q9">
            <v>3</v>
          </cell>
          <cell r="R9">
            <v>10</v>
          </cell>
          <cell r="S9">
            <v>2</v>
          </cell>
          <cell r="T9">
            <v>5</v>
          </cell>
          <cell r="U9">
            <v>3</v>
          </cell>
          <cell r="V9">
            <v>8</v>
          </cell>
          <cell r="W9">
            <v>1</v>
          </cell>
          <cell r="X9">
            <v>2</v>
          </cell>
          <cell r="Y9">
            <v>3</v>
          </cell>
          <cell r="Z9">
            <v>5</v>
          </cell>
          <cell r="AA9">
            <v>1</v>
          </cell>
          <cell r="AB9">
            <v>6</v>
          </cell>
          <cell r="AC9">
            <v>4</v>
          </cell>
          <cell r="AD9">
            <v>10</v>
          </cell>
          <cell r="AE9">
            <v>1</v>
          </cell>
          <cell r="AF9">
            <v>6</v>
          </cell>
          <cell r="AG9">
            <v>4</v>
          </cell>
          <cell r="AH9">
            <v>10</v>
          </cell>
          <cell r="AI9">
            <v>1</v>
          </cell>
          <cell r="AJ9">
            <v>1</v>
          </cell>
          <cell r="AK9">
            <v>1</v>
          </cell>
          <cell r="AL9">
            <v>2</v>
          </cell>
          <cell r="AM9">
            <v>1</v>
          </cell>
          <cell r="AN9">
            <v>5</v>
          </cell>
          <cell r="AO9">
            <v>5</v>
          </cell>
          <cell r="AP9">
            <v>10</v>
          </cell>
          <cell r="AQ9">
            <v>1</v>
          </cell>
          <cell r="AR9">
            <v>25</v>
          </cell>
          <cell r="AS9">
            <v>20</v>
          </cell>
          <cell r="AT9">
            <v>45</v>
          </cell>
          <cell r="AU9">
            <v>6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</row>
        <row r="10">
          <cell r="B10">
            <v>41030007</v>
          </cell>
          <cell r="C10" t="str">
            <v>บ้านคำอ้อ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4</v>
          </cell>
          <cell r="I10">
            <v>1</v>
          </cell>
          <cell r="J10">
            <v>5</v>
          </cell>
          <cell r="K10">
            <v>1</v>
          </cell>
          <cell r="L10">
            <v>1</v>
          </cell>
          <cell r="M10">
            <v>3</v>
          </cell>
          <cell r="N10">
            <v>4</v>
          </cell>
          <cell r="O10">
            <v>1</v>
          </cell>
          <cell r="P10">
            <v>5</v>
          </cell>
          <cell r="Q10">
            <v>4</v>
          </cell>
          <cell r="R10">
            <v>9</v>
          </cell>
          <cell r="S10">
            <v>2</v>
          </cell>
          <cell r="T10">
            <v>5</v>
          </cell>
          <cell r="U10">
            <v>9</v>
          </cell>
          <cell r="V10">
            <v>14</v>
          </cell>
          <cell r="W10">
            <v>1</v>
          </cell>
          <cell r="X10">
            <v>1</v>
          </cell>
          <cell r="Y10">
            <v>5</v>
          </cell>
          <cell r="Z10">
            <v>6</v>
          </cell>
          <cell r="AA10">
            <v>1</v>
          </cell>
          <cell r="AB10">
            <v>2</v>
          </cell>
          <cell r="AC10">
            <v>1</v>
          </cell>
          <cell r="AD10">
            <v>3</v>
          </cell>
          <cell r="AE10">
            <v>1</v>
          </cell>
          <cell r="AF10">
            <v>2</v>
          </cell>
          <cell r="AG10">
            <v>10</v>
          </cell>
          <cell r="AH10">
            <v>12</v>
          </cell>
          <cell r="AI10">
            <v>1</v>
          </cell>
          <cell r="AJ10">
            <v>11</v>
          </cell>
          <cell r="AK10">
            <v>3</v>
          </cell>
          <cell r="AL10">
            <v>14</v>
          </cell>
          <cell r="AM10">
            <v>1</v>
          </cell>
          <cell r="AN10">
            <v>2</v>
          </cell>
          <cell r="AO10">
            <v>1</v>
          </cell>
          <cell r="AP10">
            <v>3</v>
          </cell>
          <cell r="AQ10">
            <v>1</v>
          </cell>
          <cell r="AR10">
            <v>23</v>
          </cell>
          <cell r="AS10">
            <v>29</v>
          </cell>
          <cell r="AT10">
            <v>52</v>
          </cell>
          <cell r="AU10">
            <v>6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</row>
        <row r="11">
          <cell r="B11">
            <v>41030008</v>
          </cell>
          <cell r="C11" t="str">
            <v>บ้านเชียง(ประชาเชียงเชิด)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22</v>
          </cell>
          <cell r="I11">
            <v>16</v>
          </cell>
          <cell r="J11">
            <v>38</v>
          </cell>
          <cell r="K11">
            <v>2</v>
          </cell>
          <cell r="L11">
            <v>26</v>
          </cell>
          <cell r="M11">
            <v>30</v>
          </cell>
          <cell r="N11">
            <v>56</v>
          </cell>
          <cell r="O11">
            <v>2</v>
          </cell>
          <cell r="P11">
            <v>48</v>
          </cell>
          <cell r="Q11">
            <v>46</v>
          </cell>
          <cell r="R11">
            <v>94</v>
          </cell>
          <cell r="S11">
            <v>4</v>
          </cell>
          <cell r="T11">
            <v>31</v>
          </cell>
          <cell r="U11">
            <v>20</v>
          </cell>
          <cell r="V11">
            <v>51</v>
          </cell>
          <cell r="W11">
            <v>2</v>
          </cell>
          <cell r="X11">
            <v>39</v>
          </cell>
          <cell r="Y11">
            <v>22</v>
          </cell>
          <cell r="Z11">
            <v>61</v>
          </cell>
          <cell r="AA11">
            <v>2</v>
          </cell>
          <cell r="AB11">
            <v>29</v>
          </cell>
          <cell r="AC11">
            <v>25</v>
          </cell>
          <cell r="AD11">
            <v>54</v>
          </cell>
          <cell r="AE11">
            <v>2</v>
          </cell>
          <cell r="AF11">
            <v>28</v>
          </cell>
          <cell r="AG11">
            <v>25</v>
          </cell>
          <cell r="AH11">
            <v>53</v>
          </cell>
          <cell r="AI11">
            <v>2</v>
          </cell>
          <cell r="AJ11">
            <v>31</v>
          </cell>
          <cell r="AK11">
            <v>31</v>
          </cell>
          <cell r="AL11">
            <v>62</v>
          </cell>
          <cell r="AM11">
            <v>2</v>
          </cell>
          <cell r="AN11">
            <v>26</v>
          </cell>
          <cell r="AO11">
            <v>29</v>
          </cell>
          <cell r="AP11">
            <v>55</v>
          </cell>
          <cell r="AQ11">
            <v>2</v>
          </cell>
          <cell r="AR11">
            <v>184</v>
          </cell>
          <cell r="AS11">
            <v>152</v>
          </cell>
          <cell r="AT11">
            <v>336</v>
          </cell>
          <cell r="AU11">
            <v>12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</row>
        <row r="12">
          <cell r="B12">
            <v>41030009</v>
          </cell>
          <cell r="C12" t="str">
            <v>บ้านปูลู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6</v>
          </cell>
          <cell r="I12">
            <v>1</v>
          </cell>
          <cell r="J12">
            <v>7</v>
          </cell>
          <cell r="K12">
            <v>1</v>
          </cell>
          <cell r="L12">
            <v>4</v>
          </cell>
          <cell r="M12">
            <v>6</v>
          </cell>
          <cell r="N12">
            <v>10</v>
          </cell>
          <cell r="O12">
            <v>1</v>
          </cell>
          <cell r="P12">
            <v>10</v>
          </cell>
          <cell r="Q12">
            <v>7</v>
          </cell>
          <cell r="R12">
            <v>17</v>
          </cell>
          <cell r="S12">
            <v>2</v>
          </cell>
          <cell r="T12">
            <v>7</v>
          </cell>
          <cell r="U12">
            <v>3</v>
          </cell>
          <cell r="V12">
            <v>10</v>
          </cell>
          <cell r="W12">
            <v>1</v>
          </cell>
          <cell r="X12">
            <v>12</v>
          </cell>
          <cell r="Y12">
            <v>6</v>
          </cell>
          <cell r="Z12">
            <v>18</v>
          </cell>
          <cell r="AA12">
            <v>1</v>
          </cell>
          <cell r="AB12">
            <v>2</v>
          </cell>
          <cell r="AC12">
            <v>2</v>
          </cell>
          <cell r="AD12">
            <v>4</v>
          </cell>
          <cell r="AE12">
            <v>1</v>
          </cell>
          <cell r="AF12">
            <v>5</v>
          </cell>
          <cell r="AG12">
            <v>6</v>
          </cell>
          <cell r="AH12">
            <v>11</v>
          </cell>
          <cell r="AI12">
            <v>1</v>
          </cell>
          <cell r="AJ12">
            <v>5</v>
          </cell>
          <cell r="AK12">
            <v>8</v>
          </cell>
          <cell r="AL12">
            <v>13</v>
          </cell>
          <cell r="AM12">
            <v>1</v>
          </cell>
          <cell r="AN12">
            <v>8</v>
          </cell>
          <cell r="AO12">
            <v>5</v>
          </cell>
          <cell r="AP12">
            <v>13</v>
          </cell>
          <cell r="AQ12">
            <v>1</v>
          </cell>
          <cell r="AR12">
            <v>39</v>
          </cell>
          <cell r="AS12">
            <v>30</v>
          </cell>
          <cell r="AT12">
            <v>69</v>
          </cell>
          <cell r="AU12">
            <v>6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</row>
        <row r="13">
          <cell r="B13">
            <v>41030011</v>
          </cell>
          <cell r="C13" t="str">
            <v>บ้านหันน้อย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8</v>
          </cell>
          <cell r="I13">
            <v>2</v>
          </cell>
          <cell r="J13">
            <v>10</v>
          </cell>
          <cell r="K13">
            <v>1</v>
          </cell>
          <cell r="L13">
            <v>5</v>
          </cell>
          <cell r="M13">
            <v>4</v>
          </cell>
          <cell r="N13">
            <v>9</v>
          </cell>
          <cell r="O13">
            <v>1</v>
          </cell>
          <cell r="P13">
            <v>13</v>
          </cell>
          <cell r="Q13">
            <v>6</v>
          </cell>
          <cell r="R13">
            <v>19</v>
          </cell>
          <cell r="S13">
            <v>2</v>
          </cell>
          <cell r="T13">
            <v>8</v>
          </cell>
          <cell r="U13">
            <v>6</v>
          </cell>
          <cell r="V13">
            <v>14</v>
          </cell>
          <cell r="W13">
            <v>1</v>
          </cell>
          <cell r="X13">
            <v>3</v>
          </cell>
          <cell r="Y13">
            <v>4</v>
          </cell>
          <cell r="Z13">
            <v>7</v>
          </cell>
          <cell r="AA13">
            <v>1</v>
          </cell>
          <cell r="AB13">
            <v>4</v>
          </cell>
          <cell r="AC13">
            <v>5</v>
          </cell>
          <cell r="AD13">
            <v>9</v>
          </cell>
          <cell r="AE13">
            <v>1</v>
          </cell>
          <cell r="AF13">
            <v>6</v>
          </cell>
          <cell r="AG13">
            <v>6</v>
          </cell>
          <cell r="AH13">
            <v>12</v>
          </cell>
          <cell r="AI13">
            <v>1</v>
          </cell>
          <cell r="AJ13">
            <v>7</v>
          </cell>
          <cell r="AK13">
            <v>3</v>
          </cell>
          <cell r="AL13">
            <v>10</v>
          </cell>
          <cell r="AM13">
            <v>1</v>
          </cell>
          <cell r="AN13">
            <v>7</v>
          </cell>
          <cell r="AO13">
            <v>7</v>
          </cell>
          <cell r="AP13">
            <v>14</v>
          </cell>
          <cell r="AQ13">
            <v>1</v>
          </cell>
          <cell r="AR13">
            <v>35</v>
          </cell>
          <cell r="AS13">
            <v>31</v>
          </cell>
          <cell r="AT13">
            <v>66</v>
          </cell>
          <cell r="AU13">
            <v>6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</row>
        <row r="14">
          <cell r="B14">
            <v>41030012</v>
          </cell>
          <cell r="C14" t="str">
            <v>ธาตุดอนตูม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6</v>
          </cell>
          <cell r="I14">
            <v>8</v>
          </cell>
          <cell r="J14">
            <v>14</v>
          </cell>
          <cell r="K14">
            <v>1</v>
          </cell>
          <cell r="L14">
            <v>7</v>
          </cell>
          <cell r="M14">
            <v>3</v>
          </cell>
          <cell r="N14">
            <v>10</v>
          </cell>
          <cell r="O14">
            <v>1</v>
          </cell>
          <cell r="P14">
            <v>13</v>
          </cell>
          <cell r="Q14">
            <v>11</v>
          </cell>
          <cell r="R14">
            <v>24</v>
          </cell>
          <cell r="S14">
            <v>2</v>
          </cell>
          <cell r="T14">
            <v>10</v>
          </cell>
          <cell r="U14">
            <v>11</v>
          </cell>
          <cell r="V14">
            <v>21</v>
          </cell>
          <cell r="W14">
            <v>1</v>
          </cell>
          <cell r="X14">
            <v>5</v>
          </cell>
          <cell r="Y14">
            <v>10</v>
          </cell>
          <cell r="Z14">
            <v>15</v>
          </cell>
          <cell r="AA14">
            <v>1</v>
          </cell>
          <cell r="AB14">
            <v>8</v>
          </cell>
          <cell r="AC14">
            <v>5</v>
          </cell>
          <cell r="AD14">
            <v>13</v>
          </cell>
          <cell r="AE14">
            <v>1</v>
          </cell>
          <cell r="AF14">
            <v>9</v>
          </cell>
          <cell r="AG14">
            <v>11</v>
          </cell>
          <cell r="AH14">
            <v>20</v>
          </cell>
          <cell r="AI14">
            <v>1</v>
          </cell>
          <cell r="AJ14">
            <v>5</v>
          </cell>
          <cell r="AK14">
            <v>8</v>
          </cell>
          <cell r="AL14">
            <v>13</v>
          </cell>
          <cell r="AM14">
            <v>1</v>
          </cell>
          <cell r="AN14">
            <v>7</v>
          </cell>
          <cell r="AO14">
            <v>7</v>
          </cell>
          <cell r="AP14">
            <v>14</v>
          </cell>
          <cell r="AQ14">
            <v>1</v>
          </cell>
          <cell r="AR14">
            <v>44</v>
          </cell>
          <cell r="AS14">
            <v>52</v>
          </cell>
          <cell r="AT14">
            <v>96</v>
          </cell>
          <cell r="AU14">
            <v>6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</row>
        <row r="15">
          <cell r="B15">
            <v>41030013</v>
          </cell>
          <cell r="C15" t="str">
            <v>บ้านยา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5</v>
          </cell>
          <cell r="I15">
            <v>6</v>
          </cell>
          <cell r="J15">
            <v>11</v>
          </cell>
          <cell r="K15">
            <v>1</v>
          </cell>
          <cell r="L15">
            <v>6</v>
          </cell>
          <cell r="M15">
            <v>2</v>
          </cell>
          <cell r="N15">
            <v>8</v>
          </cell>
          <cell r="O15">
            <v>1</v>
          </cell>
          <cell r="P15">
            <v>11</v>
          </cell>
          <cell r="Q15">
            <v>8</v>
          </cell>
          <cell r="R15">
            <v>19</v>
          </cell>
          <cell r="S15">
            <v>2</v>
          </cell>
          <cell r="T15">
            <v>4</v>
          </cell>
          <cell r="U15">
            <v>2</v>
          </cell>
          <cell r="V15">
            <v>6</v>
          </cell>
          <cell r="W15">
            <v>1</v>
          </cell>
          <cell r="X15">
            <v>6</v>
          </cell>
          <cell r="Y15">
            <v>6</v>
          </cell>
          <cell r="Z15">
            <v>12</v>
          </cell>
          <cell r="AA15">
            <v>1</v>
          </cell>
          <cell r="AB15">
            <v>9</v>
          </cell>
          <cell r="AC15">
            <v>5</v>
          </cell>
          <cell r="AD15">
            <v>14</v>
          </cell>
          <cell r="AE15">
            <v>1</v>
          </cell>
          <cell r="AF15">
            <v>7</v>
          </cell>
          <cell r="AG15">
            <v>7</v>
          </cell>
          <cell r="AH15">
            <v>14</v>
          </cell>
          <cell r="AI15">
            <v>1</v>
          </cell>
          <cell r="AJ15">
            <v>6</v>
          </cell>
          <cell r="AK15">
            <v>5</v>
          </cell>
          <cell r="AL15">
            <v>11</v>
          </cell>
          <cell r="AM15">
            <v>1</v>
          </cell>
          <cell r="AN15">
            <v>7</v>
          </cell>
          <cell r="AO15">
            <v>8</v>
          </cell>
          <cell r="AP15">
            <v>15</v>
          </cell>
          <cell r="AQ15">
            <v>1</v>
          </cell>
          <cell r="AR15">
            <v>39</v>
          </cell>
          <cell r="AS15">
            <v>33</v>
          </cell>
          <cell r="AT15">
            <v>72</v>
          </cell>
          <cell r="AU15">
            <v>6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</row>
        <row r="16">
          <cell r="B16">
            <v>41030014</v>
          </cell>
          <cell r="C16" t="str">
            <v>บ้านหนองผือ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4</v>
          </cell>
          <cell r="J16">
            <v>4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  <cell r="O16">
            <v>1</v>
          </cell>
          <cell r="P16">
            <v>1</v>
          </cell>
          <cell r="Q16">
            <v>4</v>
          </cell>
          <cell r="R16">
            <v>5</v>
          </cell>
          <cell r="S16">
            <v>2</v>
          </cell>
          <cell r="T16">
            <v>1</v>
          </cell>
          <cell r="U16">
            <v>2</v>
          </cell>
          <cell r="V16">
            <v>3</v>
          </cell>
          <cell r="W16">
            <v>1</v>
          </cell>
          <cell r="X16">
            <v>7</v>
          </cell>
          <cell r="Y16">
            <v>3</v>
          </cell>
          <cell r="Z16">
            <v>10</v>
          </cell>
          <cell r="AA16">
            <v>1</v>
          </cell>
          <cell r="AB16">
            <v>1</v>
          </cell>
          <cell r="AC16">
            <v>1</v>
          </cell>
          <cell r="AD16">
            <v>2</v>
          </cell>
          <cell r="AE16">
            <v>1</v>
          </cell>
          <cell r="AF16">
            <v>0</v>
          </cell>
          <cell r="AG16">
            <v>2</v>
          </cell>
          <cell r="AH16">
            <v>2</v>
          </cell>
          <cell r="AI16">
            <v>1</v>
          </cell>
          <cell r="AJ16">
            <v>2</v>
          </cell>
          <cell r="AK16">
            <v>4</v>
          </cell>
          <cell r="AL16">
            <v>6</v>
          </cell>
          <cell r="AM16">
            <v>1</v>
          </cell>
          <cell r="AN16">
            <v>1</v>
          </cell>
          <cell r="AO16">
            <v>4</v>
          </cell>
          <cell r="AP16">
            <v>5</v>
          </cell>
          <cell r="AQ16">
            <v>1</v>
          </cell>
          <cell r="AR16">
            <v>12</v>
          </cell>
          <cell r="AS16">
            <v>16</v>
          </cell>
          <cell r="AT16">
            <v>28</v>
          </cell>
          <cell r="AU16">
            <v>6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</row>
        <row r="17">
          <cell r="B17">
            <v>41030015</v>
          </cell>
          <cell r="C17" t="str">
            <v>บ้านป่าก้าว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6</v>
          </cell>
          <cell r="I17">
            <v>11</v>
          </cell>
          <cell r="J17">
            <v>17</v>
          </cell>
          <cell r="K17">
            <v>1</v>
          </cell>
          <cell r="L17">
            <v>5</v>
          </cell>
          <cell r="M17">
            <v>12</v>
          </cell>
          <cell r="N17">
            <v>17</v>
          </cell>
          <cell r="O17">
            <v>1</v>
          </cell>
          <cell r="P17">
            <v>11</v>
          </cell>
          <cell r="Q17">
            <v>23</v>
          </cell>
          <cell r="R17">
            <v>34</v>
          </cell>
          <cell r="S17">
            <v>2</v>
          </cell>
          <cell r="T17">
            <v>7</v>
          </cell>
          <cell r="U17">
            <v>9</v>
          </cell>
          <cell r="V17">
            <v>16</v>
          </cell>
          <cell r="W17">
            <v>1</v>
          </cell>
          <cell r="X17">
            <v>5</v>
          </cell>
          <cell r="Y17">
            <v>6</v>
          </cell>
          <cell r="Z17">
            <v>11</v>
          </cell>
          <cell r="AA17">
            <v>1</v>
          </cell>
          <cell r="AB17">
            <v>13</v>
          </cell>
          <cell r="AC17">
            <v>5</v>
          </cell>
          <cell r="AD17">
            <v>18</v>
          </cell>
          <cell r="AE17">
            <v>1</v>
          </cell>
          <cell r="AF17">
            <v>4</v>
          </cell>
          <cell r="AG17">
            <v>14</v>
          </cell>
          <cell r="AH17">
            <v>18</v>
          </cell>
          <cell r="AI17">
            <v>1</v>
          </cell>
          <cell r="AJ17">
            <v>11</v>
          </cell>
          <cell r="AK17">
            <v>9</v>
          </cell>
          <cell r="AL17">
            <v>20</v>
          </cell>
          <cell r="AM17">
            <v>1</v>
          </cell>
          <cell r="AN17">
            <v>13</v>
          </cell>
          <cell r="AO17">
            <v>7</v>
          </cell>
          <cell r="AP17">
            <v>20</v>
          </cell>
          <cell r="AQ17">
            <v>1</v>
          </cell>
          <cell r="AR17">
            <v>53</v>
          </cell>
          <cell r="AS17">
            <v>50</v>
          </cell>
          <cell r="AT17">
            <v>103</v>
          </cell>
          <cell r="AU17">
            <v>6</v>
          </cell>
          <cell r="AV17">
            <v>22</v>
          </cell>
          <cell r="AW17">
            <v>19</v>
          </cell>
          <cell r="AX17">
            <v>41</v>
          </cell>
          <cell r="AY17">
            <v>2</v>
          </cell>
          <cell r="AZ17">
            <v>10</v>
          </cell>
          <cell r="BA17">
            <v>10</v>
          </cell>
          <cell r="BB17">
            <v>20</v>
          </cell>
          <cell r="BC17">
            <v>1</v>
          </cell>
          <cell r="BD17">
            <v>25</v>
          </cell>
          <cell r="BE17">
            <v>17</v>
          </cell>
          <cell r="BF17">
            <v>42</v>
          </cell>
          <cell r="BG17">
            <v>1</v>
          </cell>
          <cell r="BH17">
            <v>57</v>
          </cell>
          <cell r="BI17">
            <v>46</v>
          </cell>
          <cell r="BJ17">
            <v>103</v>
          </cell>
          <cell r="BK17">
            <v>4</v>
          </cell>
        </row>
        <row r="18">
          <cell r="B18">
            <v>41030017</v>
          </cell>
          <cell r="C18" t="str">
            <v>บ้านหนองกุงดอนบาก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10</v>
          </cell>
          <cell r="I18">
            <v>6</v>
          </cell>
          <cell r="J18">
            <v>16</v>
          </cell>
          <cell r="K18">
            <v>1</v>
          </cell>
          <cell r="L18">
            <v>14</v>
          </cell>
          <cell r="M18">
            <v>10</v>
          </cell>
          <cell r="N18">
            <v>24</v>
          </cell>
          <cell r="O18">
            <v>1</v>
          </cell>
          <cell r="P18">
            <v>24</v>
          </cell>
          <cell r="Q18">
            <v>16</v>
          </cell>
          <cell r="R18">
            <v>40</v>
          </cell>
          <cell r="S18">
            <v>2</v>
          </cell>
          <cell r="T18">
            <v>4</v>
          </cell>
          <cell r="U18">
            <v>6</v>
          </cell>
          <cell r="V18">
            <v>10</v>
          </cell>
          <cell r="W18">
            <v>1</v>
          </cell>
          <cell r="X18">
            <v>10</v>
          </cell>
          <cell r="Y18">
            <v>10</v>
          </cell>
          <cell r="Z18">
            <v>20</v>
          </cell>
          <cell r="AA18">
            <v>1</v>
          </cell>
          <cell r="AB18">
            <v>3</v>
          </cell>
          <cell r="AC18">
            <v>8</v>
          </cell>
          <cell r="AD18">
            <v>11</v>
          </cell>
          <cell r="AE18">
            <v>1</v>
          </cell>
          <cell r="AF18">
            <v>7</v>
          </cell>
          <cell r="AG18">
            <v>11</v>
          </cell>
          <cell r="AH18">
            <v>18</v>
          </cell>
          <cell r="AI18">
            <v>1</v>
          </cell>
          <cell r="AJ18">
            <v>5</v>
          </cell>
          <cell r="AK18">
            <v>7</v>
          </cell>
          <cell r="AL18">
            <v>12</v>
          </cell>
          <cell r="AM18">
            <v>1</v>
          </cell>
          <cell r="AN18">
            <v>9</v>
          </cell>
          <cell r="AO18">
            <v>9</v>
          </cell>
          <cell r="AP18">
            <v>18</v>
          </cell>
          <cell r="AQ18">
            <v>1</v>
          </cell>
          <cell r="AR18">
            <v>38</v>
          </cell>
          <cell r="AS18">
            <v>51</v>
          </cell>
          <cell r="AT18">
            <v>89</v>
          </cell>
          <cell r="AU18">
            <v>6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</row>
        <row r="19">
          <cell r="B19">
            <v>41030019</v>
          </cell>
          <cell r="C19" t="str">
            <v>บ้านนาฮัง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</v>
          </cell>
          <cell r="I19">
            <v>2</v>
          </cell>
          <cell r="J19">
            <v>4</v>
          </cell>
          <cell r="K19">
            <v>1</v>
          </cell>
          <cell r="L19">
            <v>2</v>
          </cell>
          <cell r="M19">
            <v>3</v>
          </cell>
          <cell r="N19">
            <v>5</v>
          </cell>
          <cell r="O19">
            <v>1</v>
          </cell>
          <cell r="P19">
            <v>4</v>
          </cell>
          <cell r="Q19">
            <v>5</v>
          </cell>
          <cell r="R19">
            <v>9</v>
          </cell>
          <cell r="S19">
            <v>2</v>
          </cell>
          <cell r="T19">
            <v>5</v>
          </cell>
          <cell r="U19">
            <v>2</v>
          </cell>
          <cell r="V19">
            <v>7</v>
          </cell>
          <cell r="W19">
            <v>1</v>
          </cell>
          <cell r="X19">
            <v>6</v>
          </cell>
          <cell r="Y19">
            <v>2</v>
          </cell>
          <cell r="Z19">
            <v>8</v>
          </cell>
          <cell r="AA19">
            <v>1</v>
          </cell>
          <cell r="AB19">
            <v>2</v>
          </cell>
          <cell r="AC19">
            <v>7</v>
          </cell>
          <cell r="AD19">
            <v>9</v>
          </cell>
          <cell r="AE19">
            <v>1</v>
          </cell>
          <cell r="AF19">
            <v>2</v>
          </cell>
          <cell r="AG19">
            <v>3</v>
          </cell>
          <cell r="AH19">
            <v>5</v>
          </cell>
          <cell r="AI19">
            <v>1</v>
          </cell>
          <cell r="AJ19">
            <v>3</v>
          </cell>
          <cell r="AK19">
            <v>4</v>
          </cell>
          <cell r="AL19">
            <v>7</v>
          </cell>
          <cell r="AM19">
            <v>1</v>
          </cell>
          <cell r="AN19">
            <v>2</v>
          </cell>
          <cell r="AO19">
            <v>5</v>
          </cell>
          <cell r="AP19">
            <v>7</v>
          </cell>
          <cell r="AQ19">
            <v>1</v>
          </cell>
          <cell r="AR19">
            <v>20</v>
          </cell>
          <cell r="AS19">
            <v>23</v>
          </cell>
          <cell r="AT19">
            <v>43</v>
          </cell>
          <cell r="AU19">
            <v>6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</row>
        <row r="20">
          <cell r="B20">
            <v>41030020</v>
          </cell>
          <cell r="C20" t="str">
            <v>บ้านผักตบประชานุกูล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4</v>
          </cell>
          <cell r="I20">
            <v>9</v>
          </cell>
          <cell r="J20">
            <v>13</v>
          </cell>
          <cell r="K20">
            <v>1</v>
          </cell>
          <cell r="L20">
            <v>15</v>
          </cell>
          <cell r="M20">
            <v>7</v>
          </cell>
          <cell r="N20">
            <v>22</v>
          </cell>
          <cell r="O20">
            <v>1</v>
          </cell>
          <cell r="P20">
            <v>19</v>
          </cell>
          <cell r="Q20">
            <v>16</v>
          </cell>
          <cell r="R20">
            <v>35</v>
          </cell>
          <cell r="S20">
            <v>2</v>
          </cell>
          <cell r="T20">
            <v>10</v>
          </cell>
          <cell r="U20">
            <v>8</v>
          </cell>
          <cell r="V20">
            <v>18</v>
          </cell>
          <cell r="W20">
            <v>1</v>
          </cell>
          <cell r="X20">
            <v>5</v>
          </cell>
          <cell r="Y20">
            <v>7</v>
          </cell>
          <cell r="Z20">
            <v>12</v>
          </cell>
          <cell r="AA20">
            <v>1</v>
          </cell>
          <cell r="AB20">
            <v>8</v>
          </cell>
          <cell r="AC20">
            <v>10</v>
          </cell>
          <cell r="AD20">
            <v>18</v>
          </cell>
          <cell r="AE20">
            <v>1</v>
          </cell>
          <cell r="AF20">
            <v>9</v>
          </cell>
          <cell r="AG20">
            <v>14</v>
          </cell>
          <cell r="AH20">
            <v>23</v>
          </cell>
          <cell r="AI20">
            <v>1</v>
          </cell>
          <cell r="AJ20">
            <v>10</v>
          </cell>
          <cell r="AK20">
            <v>9</v>
          </cell>
          <cell r="AL20">
            <v>19</v>
          </cell>
          <cell r="AM20">
            <v>1</v>
          </cell>
          <cell r="AN20">
            <v>13</v>
          </cell>
          <cell r="AO20">
            <v>11</v>
          </cell>
          <cell r="AP20">
            <v>24</v>
          </cell>
          <cell r="AQ20">
            <v>1</v>
          </cell>
          <cell r="AR20">
            <v>55</v>
          </cell>
          <cell r="AS20">
            <v>59</v>
          </cell>
          <cell r="AT20">
            <v>114</v>
          </cell>
          <cell r="AU20">
            <v>6</v>
          </cell>
          <cell r="AV20">
            <v>6</v>
          </cell>
          <cell r="AW20">
            <v>5</v>
          </cell>
          <cell r="AX20">
            <v>11</v>
          </cell>
          <cell r="AY20">
            <v>1</v>
          </cell>
          <cell r="AZ20">
            <v>10</v>
          </cell>
          <cell r="BA20">
            <v>7</v>
          </cell>
          <cell r="BB20">
            <v>17</v>
          </cell>
          <cell r="BC20">
            <v>1</v>
          </cell>
          <cell r="BD20">
            <v>10</v>
          </cell>
          <cell r="BE20">
            <v>5</v>
          </cell>
          <cell r="BF20">
            <v>15</v>
          </cell>
          <cell r="BG20">
            <v>1</v>
          </cell>
          <cell r="BH20">
            <v>26</v>
          </cell>
          <cell r="BI20">
            <v>17</v>
          </cell>
          <cell r="BJ20">
            <v>43</v>
          </cell>
          <cell r="BK20">
            <v>3</v>
          </cell>
        </row>
        <row r="21">
          <cell r="B21">
            <v>41030021</v>
          </cell>
          <cell r="C21" t="str">
            <v>บ้านหนองบัว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3</v>
          </cell>
          <cell r="I21">
            <v>6</v>
          </cell>
          <cell r="J21">
            <v>9</v>
          </cell>
          <cell r="K21">
            <v>1</v>
          </cell>
          <cell r="L21">
            <v>5</v>
          </cell>
          <cell r="M21">
            <v>4</v>
          </cell>
          <cell r="N21">
            <v>9</v>
          </cell>
          <cell r="O21">
            <v>1</v>
          </cell>
          <cell r="P21">
            <v>8</v>
          </cell>
          <cell r="Q21">
            <v>10</v>
          </cell>
          <cell r="R21">
            <v>18</v>
          </cell>
          <cell r="S21">
            <v>2</v>
          </cell>
          <cell r="T21">
            <v>4</v>
          </cell>
          <cell r="U21">
            <v>0</v>
          </cell>
          <cell r="V21">
            <v>4</v>
          </cell>
          <cell r="W21">
            <v>1</v>
          </cell>
          <cell r="X21">
            <v>3</v>
          </cell>
          <cell r="Y21">
            <v>1</v>
          </cell>
          <cell r="Z21">
            <v>4</v>
          </cell>
          <cell r="AA21">
            <v>1</v>
          </cell>
          <cell r="AB21">
            <v>1</v>
          </cell>
          <cell r="AC21">
            <v>5</v>
          </cell>
          <cell r="AD21">
            <v>6</v>
          </cell>
          <cell r="AE21">
            <v>1</v>
          </cell>
          <cell r="AF21">
            <v>2</v>
          </cell>
          <cell r="AG21">
            <v>1</v>
          </cell>
          <cell r="AH21">
            <v>3</v>
          </cell>
          <cell r="AI21">
            <v>1</v>
          </cell>
          <cell r="AJ21">
            <v>3</v>
          </cell>
          <cell r="AK21">
            <v>4</v>
          </cell>
          <cell r="AL21">
            <v>7</v>
          </cell>
          <cell r="AM21">
            <v>1</v>
          </cell>
          <cell r="AN21">
            <v>3</v>
          </cell>
          <cell r="AO21">
            <v>5</v>
          </cell>
          <cell r="AP21">
            <v>8</v>
          </cell>
          <cell r="AQ21">
            <v>1</v>
          </cell>
          <cell r="AR21">
            <v>16</v>
          </cell>
          <cell r="AS21">
            <v>16</v>
          </cell>
          <cell r="AT21">
            <v>32</v>
          </cell>
          <cell r="AU21">
            <v>6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</row>
        <row r="22">
          <cell r="B22">
            <v>41030022</v>
          </cell>
          <cell r="C22" t="str">
            <v>บ้านพังงู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7</v>
          </cell>
          <cell r="I22">
            <v>5</v>
          </cell>
          <cell r="J22">
            <v>12</v>
          </cell>
          <cell r="K22">
            <v>1</v>
          </cell>
          <cell r="L22">
            <v>2</v>
          </cell>
          <cell r="M22">
            <v>2</v>
          </cell>
          <cell r="N22">
            <v>4</v>
          </cell>
          <cell r="O22">
            <v>1</v>
          </cell>
          <cell r="P22">
            <v>9</v>
          </cell>
          <cell r="Q22">
            <v>7</v>
          </cell>
          <cell r="R22">
            <v>16</v>
          </cell>
          <cell r="S22">
            <v>2</v>
          </cell>
          <cell r="T22">
            <v>5</v>
          </cell>
          <cell r="U22">
            <v>2</v>
          </cell>
          <cell r="V22">
            <v>7</v>
          </cell>
          <cell r="W22">
            <v>1</v>
          </cell>
          <cell r="X22">
            <v>3</v>
          </cell>
          <cell r="Y22">
            <v>4</v>
          </cell>
          <cell r="Z22">
            <v>7</v>
          </cell>
          <cell r="AA22">
            <v>1</v>
          </cell>
          <cell r="AB22">
            <v>7</v>
          </cell>
          <cell r="AC22">
            <v>3</v>
          </cell>
          <cell r="AD22">
            <v>10</v>
          </cell>
          <cell r="AE22">
            <v>1</v>
          </cell>
          <cell r="AF22">
            <v>4</v>
          </cell>
          <cell r="AG22">
            <v>5</v>
          </cell>
          <cell r="AH22">
            <v>9</v>
          </cell>
          <cell r="AI22">
            <v>1</v>
          </cell>
          <cell r="AJ22">
            <v>2</v>
          </cell>
          <cell r="AK22">
            <v>2</v>
          </cell>
          <cell r="AL22">
            <v>4</v>
          </cell>
          <cell r="AM22">
            <v>1</v>
          </cell>
          <cell r="AN22">
            <v>5</v>
          </cell>
          <cell r="AO22">
            <v>5</v>
          </cell>
          <cell r="AP22">
            <v>10</v>
          </cell>
          <cell r="AQ22">
            <v>1</v>
          </cell>
          <cell r="AR22">
            <v>26</v>
          </cell>
          <cell r="AS22">
            <v>21</v>
          </cell>
          <cell r="AT22">
            <v>47</v>
          </cell>
          <cell r="AU22">
            <v>6</v>
          </cell>
          <cell r="AV22">
            <v>1</v>
          </cell>
          <cell r="AW22">
            <v>2</v>
          </cell>
          <cell r="AX22">
            <v>3</v>
          </cell>
          <cell r="AY22">
            <v>1</v>
          </cell>
          <cell r="AZ22">
            <v>3</v>
          </cell>
          <cell r="BA22">
            <v>0</v>
          </cell>
          <cell r="BB22">
            <v>3</v>
          </cell>
          <cell r="BC22">
            <v>1</v>
          </cell>
          <cell r="BD22">
            <v>2</v>
          </cell>
          <cell r="BE22">
            <v>1</v>
          </cell>
          <cell r="BF22">
            <v>3</v>
          </cell>
          <cell r="BG22">
            <v>1</v>
          </cell>
          <cell r="BH22">
            <v>6</v>
          </cell>
          <cell r="BI22">
            <v>3</v>
          </cell>
          <cell r="BJ22">
            <v>9</v>
          </cell>
          <cell r="BK22">
            <v>3</v>
          </cell>
        </row>
        <row r="23">
          <cell r="B23">
            <v>41030023</v>
          </cell>
          <cell r="C23" t="str">
            <v>บ้านขาวัว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5</v>
          </cell>
          <cell r="I23">
            <v>0</v>
          </cell>
          <cell r="J23">
            <v>5</v>
          </cell>
          <cell r="K23">
            <v>1</v>
          </cell>
          <cell r="L23">
            <v>5</v>
          </cell>
          <cell r="M23">
            <v>5</v>
          </cell>
          <cell r="N23">
            <v>10</v>
          </cell>
          <cell r="O23">
            <v>1</v>
          </cell>
          <cell r="P23">
            <v>10</v>
          </cell>
          <cell r="Q23">
            <v>5</v>
          </cell>
          <cell r="R23">
            <v>15</v>
          </cell>
          <cell r="S23">
            <v>2</v>
          </cell>
          <cell r="T23">
            <v>3</v>
          </cell>
          <cell r="U23">
            <v>6</v>
          </cell>
          <cell r="V23">
            <v>9</v>
          </cell>
          <cell r="W23">
            <v>1</v>
          </cell>
          <cell r="X23">
            <v>7</v>
          </cell>
          <cell r="Y23">
            <v>2</v>
          </cell>
          <cell r="Z23">
            <v>9</v>
          </cell>
          <cell r="AA23">
            <v>1</v>
          </cell>
          <cell r="AB23">
            <v>3</v>
          </cell>
          <cell r="AC23">
            <v>5</v>
          </cell>
          <cell r="AD23">
            <v>8</v>
          </cell>
          <cell r="AE23">
            <v>1</v>
          </cell>
          <cell r="AF23">
            <v>3</v>
          </cell>
          <cell r="AG23">
            <v>3</v>
          </cell>
          <cell r="AH23">
            <v>6</v>
          </cell>
          <cell r="AI23">
            <v>1</v>
          </cell>
          <cell r="AJ23">
            <v>3</v>
          </cell>
          <cell r="AK23">
            <v>5</v>
          </cell>
          <cell r="AL23">
            <v>8</v>
          </cell>
          <cell r="AM23">
            <v>1</v>
          </cell>
          <cell r="AN23">
            <v>3</v>
          </cell>
          <cell r="AO23">
            <v>7</v>
          </cell>
          <cell r="AP23">
            <v>10</v>
          </cell>
          <cell r="AQ23">
            <v>1</v>
          </cell>
          <cell r="AR23">
            <v>22</v>
          </cell>
          <cell r="AS23">
            <v>28</v>
          </cell>
          <cell r="AT23">
            <v>50</v>
          </cell>
          <cell r="AU23">
            <v>6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</row>
        <row r="24">
          <cell r="B24">
            <v>41030024</v>
          </cell>
          <cell r="C24" t="str">
            <v>บ้านพังซ่อน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4</v>
          </cell>
          <cell r="I24">
            <v>3</v>
          </cell>
          <cell r="J24">
            <v>7</v>
          </cell>
          <cell r="K24">
            <v>1</v>
          </cell>
          <cell r="L24">
            <v>5</v>
          </cell>
          <cell r="M24">
            <v>2</v>
          </cell>
          <cell r="N24">
            <v>7</v>
          </cell>
          <cell r="O24">
            <v>1</v>
          </cell>
          <cell r="P24">
            <v>9</v>
          </cell>
          <cell r="Q24">
            <v>5</v>
          </cell>
          <cell r="R24">
            <v>14</v>
          </cell>
          <cell r="S24">
            <v>2</v>
          </cell>
          <cell r="T24">
            <v>2</v>
          </cell>
          <cell r="U24">
            <v>3</v>
          </cell>
          <cell r="V24">
            <v>5</v>
          </cell>
          <cell r="W24">
            <v>1</v>
          </cell>
          <cell r="X24">
            <v>5</v>
          </cell>
          <cell r="Y24">
            <v>4</v>
          </cell>
          <cell r="Z24">
            <v>9</v>
          </cell>
          <cell r="AA24">
            <v>1</v>
          </cell>
          <cell r="AB24">
            <v>4</v>
          </cell>
          <cell r="AC24">
            <v>5</v>
          </cell>
          <cell r="AD24">
            <v>9</v>
          </cell>
          <cell r="AE24">
            <v>1</v>
          </cell>
          <cell r="AF24">
            <v>11</v>
          </cell>
          <cell r="AG24">
            <v>8</v>
          </cell>
          <cell r="AH24">
            <v>19</v>
          </cell>
          <cell r="AI24">
            <v>1</v>
          </cell>
          <cell r="AJ24">
            <v>5</v>
          </cell>
          <cell r="AK24">
            <v>8</v>
          </cell>
          <cell r="AL24">
            <v>13</v>
          </cell>
          <cell r="AM24">
            <v>1</v>
          </cell>
          <cell r="AN24">
            <v>9</v>
          </cell>
          <cell r="AO24">
            <v>4</v>
          </cell>
          <cell r="AP24">
            <v>13</v>
          </cell>
          <cell r="AQ24">
            <v>1</v>
          </cell>
          <cell r="AR24">
            <v>36</v>
          </cell>
          <cell r="AS24">
            <v>32</v>
          </cell>
          <cell r="AT24">
            <v>68</v>
          </cell>
          <cell r="AU24">
            <v>6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</row>
        <row r="25">
          <cell r="B25">
            <v>41030025</v>
          </cell>
          <cell r="C25" t="str">
            <v>บ้านเรืองชัย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10</v>
          </cell>
          <cell r="J25">
            <v>13</v>
          </cell>
          <cell r="K25">
            <v>1</v>
          </cell>
          <cell r="L25">
            <v>3</v>
          </cell>
          <cell r="M25">
            <v>0</v>
          </cell>
          <cell r="N25">
            <v>3</v>
          </cell>
          <cell r="O25">
            <v>1</v>
          </cell>
          <cell r="P25">
            <v>6</v>
          </cell>
          <cell r="Q25">
            <v>10</v>
          </cell>
          <cell r="R25">
            <v>16</v>
          </cell>
          <cell r="S25">
            <v>2</v>
          </cell>
          <cell r="T25">
            <v>1</v>
          </cell>
          <cell r="U25">
            <v>5</v>
          </cell>
          <cell r="V25">
            <v>6</v>
          </cell>
          <cell r="W25">
            <v>1</v>
          </cell>
          <cell r="X25">
            <v>6</v>
          </cell>
          <cell r="Y25">
            <v>7</v>
          </cell>
          <cell r="Z25">
            <v>13</v>
          </cell>
          <cell r="AA25">
            <v>1</v>
          </cell>
          <cell r="AB25">
            <v>9</v>
          </cell>
          <cell r="AC25">
            <v>4</v>
          </cell>
          <cell r="AD25">
            <v>13</v>
          </cell>
          <cell r="AE25">
            <v>1</v>
          </cell>
          <cell r="AF25">
            <v>4</v>
          </cell>
          <cell r="AG25">
            <v>5</v>
          </cell>
          <cell r="AH25">
            <v>9</v>
          </cell>
          <cell r="AI25">
            <v>1</v>
          </cell>
          <cell r="AJ25">
            <v>3</v>
          </cell>
          <cell r="AK25">
            <v>4</v>
          </cell>
          <cell r="AL25">
            <v>7</v>
          </cell>
          <cell r="AM25">
            <v>1</v>
          </cell>
          <cell r="AN25">
            <v>6</v>
          </cell>
          <cell r="AO25">
            <v>2</v>
          </cell>
          <cell r="AP25">
            <v>8</v>
          </cell>
          <cell r="AQ25">
            <v>1</v>
          </cell>
          <cell r="AR25">
            <v>29</v>
          </cell>
          <cell r="AS25">
            <v>27</v>
          </cell>
          <cell r="AT25">
            <v>56</v>
          </cell>
          <cell r="AU25">
            <v>6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</row>
        <row r="26">
          <cell r="B26">
            <v>41030026</v>
          </cell>
          <cell r="C26" t="str">
            <v>บ้านโคกถาวรทรายงาม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>
            <v>4</v>
          </cell>
          <cell r="J26">
            <v>5</v>
          </cell>
          <cell r="K26">
            <v>1</v>
          </cell>
          <cell r="L26">
            <v>3</v>
          </cell>
          <cell r="M26">
            <v>2</v>
          </cell>
          <cell r="N26">
            <v>5</v>
          </cell>
          <cell r="O26">
            <v>1</v>
          </cell>
          <cell r="P26">
            <v>4</v>
          </cell>
          <cell r="Q26">
            <v>6</v>
          </cell>
          <cell r="R26">
            <v>10</v>
          </cell>
          <cell r="S26">
            <v>2</v>
          </cell>
          <cell r="T26">
            <v>2</v>
          </cell>
          <cell r="U26">
            <v>1</v>
          </cell>
          <cell r="V26">
            <v>3</v>
          </cell>
          <cell r="W26">
            <v>1</v>
          </cell>
          <cell r="X26">
            <v>1</v>
          </cell>
          <cell r="Y26">
            <v>0</v>
          </cell>
          <cell r="Z26">
            <v>1</v>
          </cell>
          <cell r="AA26">
            <v>1</v>
          </cell>
          <cell r="AB26">
            <v>3</v>
          </cell>
          <cell r="AC26">
            <v>1</v>
          </cell>
          <cell r="AD26">
            <v>4</v>
          </cell>
          <cell r="AE26">
            <v>1</v>
          </cell>
          <cell r="AF26">
            <v>1</v>
          </cell>
          <cell r="AG26">
            <v>0</v>
          </cell>
          <cell r="AH26">
            <v>1</v>
          </cell>
          <cell r="AI26">
            <v>1</v>
          </cell>
          <cell r="AJ26">
            <v>4</v>
          </cell>
          <cell r="AK26">
            <v>7</v>
          </cell>
          <cell r="AL26">
            <v>11</v>
          </cell>
          <cell r="AM26">
            <v>1</v>
          </cell>
          <cell r="AN26">
            <v>4</v>
          </cell>
          <cell r="AO26">
            <v>1</v>
          </cell>
          <cell r="AP26">
            <v>5</v>
          </cell>
          <cell r="AQ26">
            <v>1</v>
          </cell>
          <cell r="AR26">
            <v>15</v>
          </cell>
          <cell r="AS26">
            <v>10</v>
          </cell>
          <cell r="AT26">
            <v>25</v>
          </cell>
          <cell r="AU26">
            <v>6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</row>
        <row r="27">
          <cell r="B27">
            <v>41030027</v>
          </cell>
          <cell r="C27" t="str">
            <v>บ้านม่วง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3</v>
          </cell>
          <cell r="Y27">
            <v>0</v>
          </cell>
          <cell r="Z27">
            <v>3</v>
          </cell>
          <cell r="AA27">
            <v>1</v>
          </cell>
          <cell r="AB27">
            <v>2</v>
          </cell>
          <cell r="AC27">
            <v>2</v>
          </cell>
          <cell r="AD27">
            <v>4</v>
          </cell>
          <cell r="AE27">
            <v>1</v>
          </cell>
          <cell r="AF27">
            <v>2</v>
          </cell>
          <cell r="AG27">
            <v>0</v>
          </cell>
          <cell r="AH27">
            <v>2</v>
          </cell>
          <cell r="AI27">
            <v>1</v>
          </cell>
          <cell r="AJ27">
            <v>2</v>
          </cell>
          <cell r="AK27">
            <v>2</v>
          </cell>
          <cell r="AL27">
            <v>4</v>
          </cell>
          <cell r="AM27">
            <v>1</v>
          </cell>
          <cell r="AN27">
            <v>1</v>
          </cell>
          <cell r="AO27">
            <v>2</v>
          </cell>
          <cell r="AP27">
            <v>3</v>
          </cell>
          <cell r="AQ27">
            <v>1</v>
          </cell>
          <cell r="AR27">
            <v>10</v>
          </cell>
          <cell r="AS27">
            <v>6</v>
          </cell>
          <cell r="AT27">
            <v>16</v>
          </cell>
          <cell r="AU27">
            <v>5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</row>
        <row r="28">
          <cell r="B28">
            <v>41030028</v>
          </cell>
          <cell r="C28" t="str">
            <v>บ้านนาดี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  <cell r="I28">
            <v>6</v>
          </cell>
          <cell r="J28">
            <v>7</v>
          </cell>
          <cell r="K28">
            <v>1</v>
          </cell>
          <cell r="L28">
            <v>6</v>
          </cell>
          <cell r="M28">
            <v>4</v>
          </cell>
          <cell r="N28">
            <v>10</v>
          </cell>
          <cell r="O28">
            <v>1</v>
          </cell>
          <cell r="P28">
            <v>7</v>
          </cell>
          <cell r="Q28">
            <v>10</v>
          </cell>
          <cell r="R28">
            <v>17</v>
          </cell>
          <cell r="S28">
            <v>2</v>
          </cell>
          <cell r="T28">
            <v>5</v>
          </cell>
          <cell r="U28">
            <v>4</v>
          </cell>
          <cell r="V28">
            <v>9</v>
          </cell>
          <cell r="W28">
            <v>1</v>
          </cell>
          <cell r="X28">
            <v>1</v>
          </cell>
          <cell r="Y28">
            <v>1</v>
          </cell>
          <cell r="Z28">
            <v>2</v>
          </cell>
          <cell r="AA28">
            <v>1</v>
          </cell>
          <cell r="AB28">
            <v>5</v>
          </cell>
          <cell r="AC28">
            <v>0</v>
          </cell>
          <cell r="AD28">
            <v>5</v>
          </cell>
          <cell r="AE28">
            <v>1</v>
          </cell>
          <cell r="AF28">
            <v>6</v>
          </cell>
          <cell r="AG28">
            <v>4</v>
          </cell>
          <cell r="AH28">
            <v>10</v>
          </cell>
          <cell r="AI28">
            <v>1</v>
          </cell>
          <cell r="AJ28">
            <v>4</v>
          </cell>
          <cell r="AK28">
            <v>3</v>
          </cell>
          <cell r="AL28">
            <v>7</v>
          </cell>
          <cell r="AM28">
            <v>1</v>
          </cell>
          <cell r="AN28">
            <v>3</v>
          </cell>
          <cell r="AO28">
            <v>7</v>
          </cell>
          <cell r="AP28">
            <v>10</v>
          </cell>
          <cell r="AQ28">
            <v>1</v>
          </cell>
          <cell r="AR28">
            <v>24</v>
          </cell>
          <cell r="AS28">
            <v>19</v>
          </cell>
          <cell r="AT28">
            <v>43</v>
          </cell>
          <cell r="AU28">
            <v>6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</row>
        <row r="29">
          <cell r="B29">
            <v>41030029</v>
          </cell>
          <cell r="C29" t="str">
            <v>บ้านดอนกลางตาลเดี่ยว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5</v>
          </cell>
          <cell r="I29">
            <v>2</v>
          </cell>
          <cell r="J29">
            <v>7</v>
          </cell>
          <cell r="K29">
            <v>1</v>
          </cell>
          <cell r="L29">
            <v>4</v>
          </cell>
          <cell r="M29">
            <v>7</v>
          </cell>
          <cell r="N29">
            <v>11</v>
          </cell>
          <cell r="O29">
            <v>1</v>
          </cell>
          <cell r="P29">
            <v>9</v>
          </cell>
          <cell r="Q29">
            <v>9</v>
          </cell>
          <cell r="R29">
            <v>18</v>
          </cell>
          <cell r="S29">
            <v>2</v>
          </cell>
          <cell r="T29">
            <v>6</v>
          </cell>
          <cell r="U29">
            <v>5</v>
          </cell>
          <cell r="V29">
            <v>11</v>
          </cell>
          <cell r="W29">
            <v>1</v>
          </cell>
          <cell r="X29">
            <v>5</v>
          </cell>
          <cell r="Y29">
            <v>6</v>
          </cell>
          <cell r="Z29">
            <v>11</v>
          </cell>
          <cell r="AA29">
            <v>1</v>
          </cell>
          <cell r="AB29">
            <v>3</v>
          </cell>
          <cell r="AC29">
            <v>4</v>
          </cell>
          <cell r="AD29">
            <v>7</v>
          </cell>
          <cell r="AE29">
            <v>1</v>
          </cell>
          <cell r="AF29">
            <v>3</v>
          </cell>
          <cell r="AG29">
            <v>2</v>
          </cell>
          <cell r="AH29">
            <v>5</v>
          </cell>
          <cell r="AI29">
            <v>1</v>
          </cell>
          <cell r="AJ29">
            <v>5</v>
          </cell>
          <cell r="AK29">
            <v>5</v>
          </cell>
          <cell r="AL29">
            <v>10</v>
          </cell>
          <cell r="AM29">
            <v>1</v>
          </cell>
          <cell r="AN29">
            <v>6</v>
          </cell>
          <cell r="AO29">
            <v>6</v>
          </cell>
          <cell r="AP29">
            <v>12</v>
          </cell>
          <cell r="AQ29">
            <v>1</v>
          </cell>
          <cell r="AR29">
            <v>28</v>
          </cell>
          <cell r="AS29">
            <v>28</v>
          </cell>
          <cell r="AT29">
            <v>56</v>
          </cell>
          <cell r="AU29">
            <v>6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</row>
        <row r="30">
          <cell r="B30">
            <v>41030030</v>
          </cell>
          <cell r="C30" t="str">
            <v>บ้านหนองหญ้ารังกา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</v>
          </cell>
          <cell r="I30">
            <v>2</v>
          </cell>
          <cell r="J30">
            <v>5</v>
          </cell>
          <cell r="K30">
            <v>1</v>
          </cell>
          <cell r="L30">
            <v>2</v>
          </cell>
          <cell r="M30">
            <v>0</v>
          </cell>
          <cell r="N30">
            <v>2</v>
          </cell>
          <cell r="O30">
            <v>1</v>
          </cell>
          <cell r="P30">
            <v>5</v>
          </cell>
          <cell r="Q30">
            <v>2</v>
          </cell>
          <cell r="R30">
            <v>7</v>
          </cell>
          <cell r="S30">
            <v>2</v>
          </cell>
          <cell r="T30">
            <v>2</v>
          </cell>
          <cell r="U30">
            <v>1</v>
          </cell>
          <cell r="V30">
            <v>3</v>
          </cell>
          <cell r="W30">
            <v>1</v>
          </cell>
          <cell r="X30">
            <v>5</v>
          </cell>
          <cell r="Y30">
            <v>2</v>
          </cell>
          <cell r="Z30">
            <v>7</v>
          </cell>
          <cell r="AA30">
            <v>1</v>
          </cell>
          <cell r="AB30">
            <v>2</v>
          </cell>
          <cell r="AC30">
            <v>7</v>
          </cell>
          <cell r="AD30">
            <v>9</v>
          </cell>
          <cell r="AE30">
            <v>1</v>
          </cell>
          <cell r="AF30">
            <v>1</v>
          </cell>
          <cell r="AG30">
            <v>6</v>
          </cell>
          <cell r="AH30">
            <v>7</v>
          </cell>
          <cell r="AI30">
            <v>1</v>
          </cell>
          <cell r="AJ30">
            <v>6</v>
          </cell>
          <cell r="AK30">
            <v>4</v>
          </cell>
          <cell r="AL30">
            <v>10</v>
          </cell>
          <cell r="AM30">
            <v>1</v>
          </cell>
          <cell r="AN30">
            <v>3</v>
          </cell>
          <cell r="AO30">
            <v>4</v>
          </cell>
          <cell r="AP30">
            <v>7</v>
          </cell>
          <cell r="AQ30">
            <v>1</v>
          </cell>
          <cell r="AR30">
            <v>19</v>
          </cell>
          <cell r="AS30">
            <v>24</v>
          </cell>
          <cell r="AT30">
            <v>43</v>
          </cell>
          <cell r="AU30">
            <v>6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</row>
        <row r="31">
          <cell r="B31">
            <v>41030031</v>
          </cell>
          <cell r="C31" t="str">
            <v>บ้านนางิ้ว</v>
          </cell>
          <cell r="D31">
            <v>7</v>
          </cell>
          <cell r="E31">
            <v>1</v>
          </cell>
          <cell r="F31">
            <v>8</v>
          </cell>
          <cell r="G31">
            <v>1</v>
          </cell>
          <cell r="H31">
            <v>5</v>
          </cell>
          <cell r="I31">
            <v>6</v>
          </cell>
          <cell r="J31">
            <v>11</v>
          </cell>
          <cell r="K31">
            <v>1</v>
          </cell>
          <cell r="L31">
            <v>4</v>
          </cell>
          <cell r="M31">
            <v>4</v>
          </cell>
          <cell r="N31">
            <v>8</v>
          </cell>
          <cell r="O31">
            <v>1</v>
          </cell>
          <cell r="P31">
            <v>16</v>
          </cell>
          <cell r="Q31">
            <v>11</v>
          </cell>
          <cell r="R31">
            <v>27</v>
          </cell>
          <cell r="S31">
            <v>3</v>
          </cell>
          <cell r="T31">
            <v>4</v>
          </cell>
          <cell r="U31">
            <v>2</v>
          </cell>
          <cell r="V31">
            <v>6</v>
          </cell>
          <cell r="W31">
            <v>1</v>
          </cell>
          <cell r="X31">
            <v>6</v>
          </cell>
          <cell r="Y31">
            <v>4</v>
          </cell>
          <cell r="Z31">
            <v>10</v>
          </cell>
          <cell r="AA31">
            <v>1</v>
          </cell>
          <cell r="AB31">
            <v>2</v>
          </cell>
          <cell r="AC31">
            <v>4</v>
          </cell>
          <cell r="AD31">
            <v>6</v>
          </cell>
          <cell r="AE31">
            <v>1</v>
          </cell>
          <cell r="AF31">
            <v>2</v>
          </cell>
          <cell r="AG31">
            <v>2</v>
          </cell>
          <cell r="AH31">
            <v>4</v>
          </cell>
          <cell r="AI31">
            <v>1</v>
          </cell>
          <cell r="AJ31">
            <v>7</v>
          </cell>
          <cell r="AK31">
            <v>2</v>
          </cell>
          <cell r="AL31">
            <v>9</v>
          </cell>
          <cell r="AM31">
            <v>1</v>
          </cell>
          <cell r="AN31">
            <v>4</v>
          </cell>
          <cell r="AO31">
            <v>4</v>
          </cell>
          <cell r="AP31">
            <v>8</v>
          </cell>
          <cell r="AQ31">
            <v>1</v>
          </cell>
          <cell r="AR31">
            <v>25</v>
          </cell>
          <cell r="AS31">
            <v>18</v>
          </cell>
          <cell r="AT31">
            <v>43</v>
          </cell>
          <cell r="AU31">
            <v>6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</row>
        <row r="32">
          <cell r="B32">
            <v>41030032</v>
          </cell>
          <cell r="C32" t="str">
            <v>บ้านหนองสองห้องหนองแห้วโนนศรี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2</v>
          </cell>
          <cell r="I32">
            <v>1</v>
          </cell>
          <cell r="J32">
            <v>3</v>
          </cell>
          <cell r="K32">
            <v>1</v>
          </cell>
          <cell r="L32">
            <v>6</v>
          </cell>
          <cell r="M32">
            <v>2</v>
          </cell>
          <cell r="N32">
            <v>8</v>
          </cell>
          <cell r="O32">
            <v>1</v>
          </cell>
          <cell r="P32">
            <v>8</v>
          </cell>
          <cell r="Q32">
            <v>3</v>
          </cell>
          <cell r="R32">
            <v>11</v>
          </cell>
          <cell r="S32">
            <v>2</v>
          </cell>
          <cell r="T32">
            <v>6</v>
          </cell>
          <cell r="U32">
            <v>3</v>
          </cell>
          <cell r="V32">
            <v>9</v>
          </cell>
          <cell r="W32">
            <v>1</v>
          </cell>
          <cell r="X32">
            <v>3</v>
          </cell>
          <cell r="Y32">
            <v>2</v>
          </cell>
          <cell r="Z32">
            <v>5</v>
          </cell>
          <cell r="AA32">
            <v>1</v>
          </cell>
          <cell r="AB32">
            <v>4</v>
          </cell>
          <cell r="AC32">
            <v>6</v>
          </cell>
          <cell r="AD32">
            <v>10</v>
          </cell>
          <cell r="AE32">
            <v>1</v>
          </cell>
          <cell r="AF32">
            <v>5</v>
          </cell>
          <cell r="AG32">
            <v>4</v>
          </cell>
          <cell r="AH32">
            <v>9</v>
          </cell>
          <cell r="AI32">
            <v>1</v>
          </cell>
          <cell r="AJ32">
            <v>2</v>
          </cell>
          <cell r="AK32">
            <v>0</v>
          </cell>
          <cell r="AL32">
            <v>2</v>
          </cell>
          <cell r="AM32">
            <v>1</v>
          </cell>
          <cell r="AN32">
            <v>3</v>
          </cell>
          <cell r="AO32">
            <v>2</v>
          </cell>
          <cell r="AP32">
            <v>5</v>
          </cell>
          <cell r="AQ32">
            <v>1</v>
          </cell>
          <cell r="AR32">
            <v>23</v>
          </cell>
          <cell r="AS32">
            <v>17</v>
          </cell>
          <cell r="AT32">
            <v>40</v>
          </cell>
          <cell r="AU32">
            <v>6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</row>
        <row r="33">
          <cell r="B33">
            <v>41030033</v>
          </cell>
          <cell r="C33" t="str">
            <v>บ้านศาลา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6</v>
          </cell>
          <cell r="I33">
            <v>8</v>
          </cell>
          <cell r="J33">
            <v>14</v>
          </cell>
          <cell r="K33">
            <v>1</v>
          </cell>
          <cell r="L33">
            <v>6</v>
          </cell>
          <cell r="M33">
            <v>3</v>
          </cell>
          <cell r="N33">
            <v>9</v>
          </cell>
          <cell r="O33">
            <v>1</v>
          </cell>
          <cell r="P33">
            <v>12</v>
          </cell>
          <cell r="Q33">
            <v>11</v>
          </cell>
          <cell r="R33">
            <v>23</v>
          </cell>
          <cell r="S33">
            <v>2</v>
          </cell>
          <cell r="T33">
            <v>9</v>
          </cell>
          <cell r="U33">
            <v>7</v>
          </cell>
          <cell r="V33">
            <v>16</v>
          </cell>
          <cell r="W33">
            <v>1</v>
          </cell>
          <cell r="X33">
            <v>8</v>
          </cell>
          <cell r="Y33">
            <v>2</v>
          </cell>
          <cell r="Z33">
            <v>10</v>
          </cell>
          <cell r="AA33">
            <v>1</v>
          </cell>
          <cell r="AB33">
            <v>5</v>
          </cell>
          <cell r="AC33">
            <v>6</v>
          </cell>
          <cell r="AD33">
            <v>11</v>
          </cell>
          <cell r="AE33">
            <v>1</v>
          </cell>
          <cell r="AF33">
            <v>8</v>
          </cell>
          <cell r="AG33">
            <v>10</v>
          </cell>
          <cell r="AH33">
            <v>18</v>
          </cell>
          <cell r="AI33">
            <v>1</v>
          </cell>
          <cell r="AJ33">
            <v>4</v>
          </cell>
          <cell r="AK33">
            <v>5</v>
          </cell>
          <cell r="AL33">
            <v>9</v>
          </cell>
          <cell r="AM33">
            <v>1</v>
          </cell>
          <cell r="AN33">
            <v>12</v>
          </cell>
          <cell r="AO33">
            <v>3</v>
          </cell>
          <cell r="AP33">
            <v>15</v>
          </cell>
          <cell r="AQ33">
            <v>1</v>
          </cell>
          <cell r="AR33">
            <v>46</v>
          </cell>
          <cell r="AS33">
            <v>33</v>
          </cell>
          <cell r="AT33">
            <v>79</v>
          </cell>
          <cell r="AU33">
            <v>6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</row>
        <row r="34">
          <cell r="B34">
            <v>41030034</v>
          </cell>
          <cell r="C34" t="str">
            <v>บ้านโคกสว่างนาดี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8</v>
          </cell>
          <cell r="I34">
            <v>7</v>
          </cell>
          <cell r="J34">
            <v>15</v>
          </cell>
          <cell r="K34">
            <v>1</v>
          </cell>
          <cell r="L34">
            <v>10</v>
          </cell>
          <cell r="M34">
            <v>4</v>
          </cell>
          <cell r="N34">
            <v>14</v>
          </cell>
          <cell r="O34">
            <v>1</v>
          </cell>
          <cell r="P34">
            <v>18</v>
          </cell>
          <cell r="Q34">
            <v>11</v>
          </cell>
          <cell r="R34">
            <v>29</v>
          </cell>
          <cell r="S34">
            <v>2</v>
          </cell>
          <cell r="T34">
            <v>8</v>
          </cell>
          <cell r="U34">
            <v>10</v>
          </cell>
          <cell r="V34">
            <v>18</v>
          </cell>
          <cell r="W34">
            <v>1</v>
          </cell>
          <cell r="X34">
            <v>10</v>
          </cell>
          <cell r="Y34">
            <v>3</v>
          </cell>
          <cell r="Z34">
            <v>13</v>
          </cell>
          <cell r="AA34">
            <v>1</v>
          </cell>
          <cell r="AB34">
            <v>16</v>
          </cell>
          <cell r="AC34">
            <v>11</v>
          </cell>
          <cell r="AD34">
            <v>27</v>
          </cell>
          <cell r="AE34">
            <v>1</v>
          </cell>
          <cell r="AF34">
            <v>11</v>
          </cell>
          <cell r="AG34">
            <v>10</v>
          </cell>
          <cell r="AH34">
            <v>21</v>
          </cell>
          <cell r="AI34">
            <v>1</v>
          </cell>
          <cell r="AJ34">
            <v>6</v>
          </cell>
          <cell r="AK34">
            <v>10</v>
          </cell>
          <cell r="AL34">
            <v>16</v>
          </cell>
          <cell r="AM34">
            <v>1</v>
          </cell>
          <cell r="AN34">
            <v>6</v>
          </cell>
          <cell r="AO34">
            <v>5</v>
          </cell>
          <cell r="AP34">
            <v>11</v>
          </cell>
          <cell r="AQ34">
            <v>1</v>
          </cell>
          <cell r="AR34">
            <v>57</v>
          </cell>
          <cell r="AS34">
            <v>49</v>
          </cell>
          <cell r="AT34">
            <v>106</v>
          </cell>
          <cell r="AU34">
            <v>6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</row>
        <row r="35">
          <cell r="B35">
            <v>41030035</v>
          </cell>
          <cell r="C35" t="str">
            <v>บ้านสะคาม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</row>
        <row r="36">
          <cell r="B36">
            <v>41030036</v>
          </cell>
          <cell r="C36" t="str">
            <v>บ้านโคกทุ่งยั้ง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13</v>
          </cell>
          <cell r="I36">
            <v>10</v>
          </cell>
          <cell r="J36">
            <v>23</v>
          </cell>
          <cell r="K36">
            <v>1</v>
          </cell>
          <cell r="L36">
            <v>7</v>
          </cell>
          <cell r="M36">
            <v>11</v>
          </cell>
          <cell r="N36">
            <v>18</v>
          </cell>
          <cell r="O36">
            <v>1</v>
          </cell>
          <cell r="P36">
            <v>20</v>
          </cell>
          <cell r="Q36">
            <v>21</v>
          </cell>
          <cell r="R36">
            <v>41</v>
          </cell>
          <cell r="S36">
            <v>2</v>
          </cell>
          <cell r="T36">
            <v>9</v>
          </cell>
          <cell r="U36">
            <v>5</v>
          </cell>
          <cell r="V36">
            <v>14</v>
          </cell>
          <cell r="W36">
            <v>1</v>
          </cell>
          <cell r="X36">
            <v>8</v>
          </cell>
          <cell r="Y36">
            <v>4</v>
          </cell>
          <cell r="Z36">
            <v>12</v>
          </cell>
          <cell r="AA36">
            <v>1</v>
          </cell>
          <cell r="AB36">
            <v>12</v>
          </cell>
          <cell r="AC36">
            <v>7</v>
          </cell>
          <cell r="AD36">
            <v>19</v>
          </cell>
          <cell r="AE36">
            <v>1</v>
          </cell>
          <cell r="AF36">
            <v>8</v>
          </cell>
          <cell r="AG36">
            <v>3</v>
          </cell>
          <cell r="AH36">
            <v>11</v>
          </cell>
          <cell r="AI36">
            <v>1</v>
          </cell>
          <cell r="AJ36">
            <v>13</v>
          </cell>
          <cell r="AK36">
            <v>14</v>
          </cell>
          <cell r="AL36">
            <v>27</v>
          </cell>
          <cell r="AM36">
            <v>1</v>
          </cell>
          <cell r="AN36">
            <v>15</v>
          </cell>
          <cell r="AO36">
            <v>13</v>
          </cell>
          <cell r="AP36">
            <v>28</v>
          </cell>
          <cell r="AQ36">
            <v>1</v>
          </cell>
          <cell r="AR36">
            <v>65</v>
          </cell>
          <cell r="AS36">
            <v>46</v>
          </cell>
          <cell r="AT36">
            <v>111</v>
          </cell>
          <cell r="AU36">
            <v>6</v>
          </cell>
          <cell r="AV36">
            <v>13</v>
          </cell>
          <cell r="AW36">
            <v>6</v>
          </cell>
          <cell r="AX36">
            <v>19</v>
          </cell>
          <cell r="AY36">
            <v>1</v>
          </cell>
          <cell r="AZ36">
            <v>10</v>
          </cell>
          <cell r="BA36">
            <v>1</v>
          </cell>
          <cell r="BB36">
            <v>11</v>
          </cell>
          <cell r="BC36">
            <v>1</v>
          </cell>
          <cell r="BD36">
            <v>6</v>
          </cell>
          <cell r="BE36">
            <v>6</v>
          </cell>
          <cell r="BF36">
            <v>12</v>
          </cell>
          <cell r="BG36">
            <v>1</v>
          </cell>
          <cell r="BH36">
            <v>29</v>
          </cell>
          <cell r="BI36">
            <v>13</v>
          </cell>
          <cell r="BJ36">
            <v>42</v>
          </cell>
          <cell r="BK36">
            <v>3</v>
          </cell>
        </row>
        <row r="37">
          <cell r="B37">
            <v>41030037</v>
          </cell>
          <cell r="C37" t="str">
            <v>บ้านดอนยางเดี่ยว</v>
          </cell>
          <cell r="D37">
            <v>2</v>
          </cell>
          <cell r="E37">
            <v>1</v>
          </cell>
          <cell r="F37">
            <v>3</v>
          </cell>
          <cell r="G37">
            <v>1</v>
          </cell>
          <cell r="H37">
            <v>4</v>
          </cell>
          <cell r="I37">
            <v>6</v>
          </cell>
          <cell r="J37">
            <v>10</v>
          </cell>
          <cell r="K37">
            <v>1</v>
          </cell>
          <cell r="L37">
            <v>1</v>
          </cell>
          <cell r="M37">
            <v>5</v>
          </cell>
          <cell r="N37">
            <v>6</v>
          </cell>
          <cell r="O37">
            <v>1</v>
          </cell>
          <cell r="P37">
            <v>7</v>
          </cell>
          <cell r="Q37">
            <v>12</v>
          </cell>
          <cell r="R37">
            <v>19</v>
          </cell>
          <cell r="S37">
            <v>3</v>
          </cell>
          <cell r="T37">
            <v>7</v>
          </cell>
          <cell r="U37">
            <v>3</v>
          </cell>
          <cell r="V37">
            <v>10</v>
          </cell>
          <cell r="W37">
            <v>1</v>
          </cell>
          <cell r="X37">
            <v>2</v>
          </cell>
          <cell r="Y37">
            <v>3</v>
          </cell>
          <cell r="Z37">
            <v>5</v>
          </cell>
          <cell r="AA37">
            <v>1</v>
          </cell>
          <cell r="AB37">
            <v>3</v>
          </cell>
          <cell r="AC37">
            <v>6</v>
          </cell>
          <cell r="AD37">
            <v>9</v>
          </cell>
          <cell r="AE37">
            <v>1</v>
          </cell>
          <cell r="AF37">
            <v>4</v>
          </cell>
          <cell r="AG37">
            <v>1</v>
          </cell>
          <cell r="AH37">
            <v>5</v>
          </cell>
          <cell r="AI37">
            <v>1</v>
          </cell>
          <cell r="AJ37">
            <v>1</v>
          </cell>
          <cell r="AK37">
            <v>1</v>
          </cell>
          <cell r="AL37">
            <v>2</v>
          </cell>
          <cell r="AM37">
            <v>1</v>
          </cell>
          <cell r="AN37">
            <v>3</v>
          </cell>
          <cell r="AO37">
            <v>5</v>
          </cell>
          <cell r="AP37">
            <v>8</v>
          </cell>
          <cell r="AQ37">
            <v>1</v>
          </cell>
          <cell r="AR37">
            <v>20</v>
          </cell>
          <cell r="AS37">
            <v>19</v>
          </cell>
          <cell r="AT37">
            <v>39</v>
          </cell>
          <cell r="AU37">
            <v>6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</row>
        <row r="38">
          <cell r="B38">
            <v>41030038</v>
          </cell>
          <cell r="C38" t="str">
            <v>บ้านนิคมหนองตาล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13</v>
          </cell>
          <cell r="I38">
            <v>9</v>
          </cell>
          <cell r="J38">
            <v>22</v>
          </cell>
          <cell r="K38">
            <v>1</v>
          </cell>
          <cell r="L38">
            <v>13</v>
          </cell>
          <cell r="M38">
            <v>15</v>
          </cell>
          <cell r="N38">
            <v>28</v>
          </cell>
          <cell r="O38">
            <v>1</v>
          </cell>
          <cell r="P38">
            <v>26</v>
          </cell>
          <cell r="Q38">
            <v>24</v>
          </cell>
          <cell r="R38">
            <v>50</v>
          </cell>
          <cell r="S38">
            <v>2</v>
          </cell>
          <cell r="T38">
            <v>15</v>
          </cell>
          <cell r="U38">
            <v>13</v>
          </cell>
          <cell r="V38">
            <v>28</v>
          </cell>
          <cell r="W38">
            <v>1</v>
          </cell>
          <cell r="X38">
            <v>6</v>
          </cell>
          <cell r="Y38">
            <v>7</v>
          </cell>
          <cell r="Z38">
            <v>13</v>
          </cell>
          <cell r="AA38">
            <v>1</v>
          </cell>
          <cell r="AB38">
            <v>7</v>
          </cell>
          <cell r="AC38">
            <v>17</v>
          </cell>
          <cell r="AD38">
            <v>24</v>
          </cell>
          <cell r="AE38">
            <v>1</v>
          </cell>
          <cell r="AF38">
            <v>10</v>
          </cell>
          <cell r="AG38">
            <v>19</v>
          </cell>
          <cell r="AH38">
            <v>29</v>
          </cell>
          <cell r="AI38">
            <v>1</v>
          </cell>
          <cell r="AJ38">
            <v>14</v>
          </cell>
          <cell r="AK38">
            <v>11</v>
          </cell>
          <cell r="AL38">
            <v>25</v>
          </cell>
          <cell r="AM38">
            <v>1</v>
          </cell>
          <cell r="AN38">
            <v>9</v>
          </cell>
          <cell r="AO38">
            <v>20</v>
          </cell>
          <cell r="AP38">
            <v>29</v>
          </cell>
          <cell r="AQ38">
            <v>1</v>
          </cell>
          <cell r="AR38">
            <v>61</v>
          </cell>
          <cell r="AS38">
            <v>87</v>
          </cell>
          <cell r="AT38">
            <v>148</v>
          </cell>
          <cell r="AU38">
            <v>6</v>
          </cell>
          <cell r="AV38">
            <v>33</v>
          </cell>
          <cell r="AW38">
            <v>17</v>
          </cell>
          <cell r="AX38">
            <v>50</v>
          </cell>
          <cell r="AY38">
            <v>2</v>
          </cell>
          <cell r="AZ38">
            <v>21</v>
          </cell>
          <cell r="BA38">
            <v>18</v>
          </cell>
          <cell r="BB38">
            <v>39</v>
          </cell>
          <cell r="BC38">
            <v>2</v>
          </cell>
          <cell r="BD38">
            <v>20</v>
          </cell>
          <cell r="BE38">
            <v>9</v>
          </cell>
          <cell r="BF38">
            <v>29</v>
          </cell>
          <cell r="BG38">
            <v>2</v>
          </cell>
          <cell r="BH38">
            <v>74</v>
          </cell>
          <cell r="BI38">
            <v>44</v>
          </cell>
          <cell r="BJ38">
            <v>118</v>
          </cell>
          <cell r="BK38">
            <v>6</v>
          </cell>
        </row>
        <row r="39">
          <cell r="B39">
            <v>41030039</v>
          </cell>
          <cell r="C39" t="str">
            <v>บ้านโพนงาม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7</v>
          </cell>
          <cell r="I39">
            <v>10</v>
          </cell>
          <cell r="J39">
            <v>17</v>
          </cell>
          <cell r="K39">
            <v>1</v>
          </cell>
          <cell r="L39">
            <v>6</v>
          </cell>
          <cell r="M39">
            <v>6</v>
          </cell>
          <cell r="N39">
            <v>12</v>
          </cell>
          <cell r="O39">
            <v>1</v>
          </cell>
          <cell r="P39">
            <v>13</v>
          </cell>
          <cell r="Q39">
            <v>16</v>
          </cell>
          <cell r="R39">
            <v>29</v>
          </cell>
          <cell r="S39">
            <v>2</v>
          </cell>
          <cell r="T39">
            <v>7</v>
          </cell>
          <cell r="U39">
            <v>5</v>
          </cell>
          <cell r="V39">
            <v>12</v>
          </cell>
          <cell r="W39">
            <v>1</v>
          </cell>
          <cell r="X39">
            <v>9</v>
          </cell>
          <cell r="Y39">
            <v>13</v>
          </cell>
          <cell r="Z39">
            <v>22</v>
          </cell>
          <cell r="AA39">
            <v>1</v>
          </cell>
          <cell r="AB39">
            <v>7</v>
          </cell>
          <cell r="AC39">
            <v>8</v>
          </cell>
          <cell r="AD39">
            <v>15</v>
          </cell>
          <cell r="AE39">
            <v>1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10</v>
          </cell>
          <cell r="AK39">
            <v>7</v>
          </cell>
          <cell r="AL39">
            <v>17</v>
          </cell>
          <cell r="AM39">
            <v>1</v>
          </cell>
          <cell r="AN39">
            <v>6</v>
          </cell>
          <cell r="AO39">
            <v>12</v>
          </cell>
          <cell r="AP39">
            <v>18</v>
          </cell>
          <cell r="AQ39">
            <v>1</v>
          </cell>
          <cell r="AR39">
            <v>50</v>
          </cell>
          <cell r="AS39">
            <v>50</v>
          </cell>
          <cell r="AT39">
            <v>100</v>
          </cell>
          <cell r="AU39">
            <v>6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</row>
        <row r="40">
          <cell r="B40">
            <v>41030040</v>
          </cell>
          <cell r="C40" t="str">
            <v>บ้านดงคำ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16</v>
          </cell>
          <cell r="I40">
            <v>8</v>
          </cell>
          <cell r="J40">
            <v>24</v>
          </cell>
          <cell r="K40">
            <v>1</v>
          </cell>
          <cell r="L40">
            <v>10</v>
          </cell>
          <cell r="M40">
            <v>10</v>
          </cell>
          <cell r="N40">
            <v>20</v>
          </cell>
          <cell r="O40">
            <v>1</v>
          </cell>
          <cell r="P40">
            <v>26</v>
          </cell>
          <cell r="Q40">
            <v>18</v>
          </cell>
          <cell r="R40">
            <v>44</v>
          </cell>
          <cell r="S40">
            <v>2</v>
          </cell>
          <cell r="T40">
            <v>9</v>
          </cell>
          <cell r="U40">
            <v>6</v>
          </cell>
          <cell r="V40">
            <v>15</v>
          </cell>
          <cell r="W40">
            <v>1</v>
          </cell>
          <cell r="X40">
            <v>11</v>
          </cell>
          <cell r="Y40">
            <v>11</v>
          </cell>
          <cell r="Z40">
            <v>22</v>
          </cell>
          <cell r="AA40">
            <v>1</v>
          </cell>
          <cell r="AB40">
            <v>11</v>
          </cell>
          <cell r="AC40">
            <v>8</v>
          </cell>
          <cell r="AD40">
            <v>19</v>
          </cell>
          <cell r="AE40">
            <v>1</v>
          </cell>
          <cell r="AF40">
            <v>9</v>
          </cell>
          <cell r="AG40">
            <v>4</v>
          </cell>
          <cell r="AH40">
            <v>13</v>
          </cell>
          <cell r="AI40">
            <v>1</v>
          </cell>
          <cell r="AJ40">
            <v>8</v>
          </cell>
          <cell r="AK40">
            <v>12</v>
          </cell>
          <cell r="AL40">
            <v>20</v>
          </cell>
          <cell r="AM40">
            <v>1</v>
          </cell>
          <cell r="AN40">
            <v>9</v>
          </cell>
          <cell r="AO40">
            <v>7</v>
          </cell>
          <cell r="AP40">
            <v>16</v>
          </cell>
          <cell r="AQ40">
            <v>1</v>
          </cell>
          <cell r="AR40">
            <v>57</v>
          </cell>
          <cell r="AS40">
            <v>48</v>
          </cell>
          <cell r="AT40">
            <v>105</v>
          </cell>
          <cell r="AU40">
            <v>6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</row>
        <row r="41">
          <cell r="B41">
            <v>41030041</v>
          </cell>
          <cell r="C41" t="str">
            <v>บ้านวังฮาง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3</v>
          </cell>
          <cell r="I41">
            <v>5</v>
          </cell>
          <cell r="J41">
            <v>8</v>
          </cell>
          <cell r="K41">
            <v>1</v>
          </cell>
          <cell r="L41">
            <v>11</v>
          </cell>
          <cell r="M41">
            <v>6</v>
          </cell>
          <cell r="N41">
            <v>17</v>
          </cell>
          <cell r="O41">
            <v>1</v>
          </cell>
          <cell r="P41">
            <v>14</v>
          </cell>
          <cell r="Q41">
            <v>11</v>
          </cell>
          <cell r="R41">
            <v>25</v>
          </cell>
          <cell r="S41">
            <v>2</v>
          </cell>
          <cell r="T41">
            <v>4</v>
          </cell>
          <cell r="U41">
            <v>6</v>
          </cell>
          <cell r="V41">
            <v>10</v>
          </cell>
          <cell r="W41">
            <v>1</v>
          </cell>
          <cell r="X41">
            <v>11</v>
          </cell>
          <cell r="Y41">
            <v>4</v>
          </cell>
          <cell r="Z41">
            <v>15</v>
          </cell>
          <cell r="AA41">
            <v>1</v>
          </cell>
          <cell r="AB41">
            <v>3</v>
          </cell>
          <cell r="AC41">
            <v>7</v>
          </cell>
          <cell r="AD41">
            <v>10</v>
          </cell>
          <cell r="AE41">
            <v>1</v>
          </cell>
          <cell r="AF41">
            <v>7</v>
          </cell>
          <cell r="AG41">
            <v>7</v>
          </cell>
          <cell r="AH41">
            <v>14</v>
          </cell>
          <cell r="AI41">
            <v>1</v>
          </cell>
          <cell r="AJ41">
            <v>6</v>
          </cell>
          <cell r="AK41">
            <v>3</v>
          </cell>
          <cell r="AL41">
            <v>9</v>
          </cell>
          <cell r="AM41">
            <v>1</v>
          </cell>
          <cell r="AN41">
            <v>5</v>
          </cell>
          <cell r="AO41">
            <v>11</v>
          </cell>
          <cell r="AP41">
            <v>16</v>
          </cell>
          <cell r="AQ41">
            <v>1</v>
          </cell>
          <cell r="AR41">
            <v>36</v>
          </cell>
          <cell r="AS41">
            <v>38</v>
          </cell>
          <cell r="AT41">
            <v>74</v>
          </cell>
          <cell r="AU41">
            <v>6</v>
          </cell>
          <cell r="AV41">
            <v>14</v>
          </cell>
          <cell r="AW41">
            <v>6</v>
          </cell>
          <cell r="AX41">
            <v>20</v>
          </cell>
          <cell r="AY41">
            <v>1</v>
          </cell>
          <cell r="AZ41">
            <v>4</v>
          </cell>
          <cell r="BA41">
            <v>7</v>
          </cell>
          <cell r="BB41">
            <v>11</v>
          </cell>
          <cell r="BC41">
            <v>1</v>
          </cell>
          <cell r="BD41">
            <v>10</v>
          </cell>
          <cell r="BE41">
            <v>7</v>
          </cell>
          <cell r="BF41">
            <v>17</v>
          </cell>
          <cell r="BG41">
            <v>1</v>
          </cell>
          <cell r="BH41">
            <v>28</v>
          </cell>
          <cell r="BI41">
            <v>20</v>
          </cell>
          <cell r="BJ41">
            <v>48</v>
          </cell>
          <cell r="BK41">
            <v>3</v>
          </cell>
        </row>
        <row r="42">
          <cell r="B42">
            <v>41030042</v>
          </cell>
          <cell r="C42" t="str">
            <v>บ้านนาเยีย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2</v>
          </cell>
          <cell r="I42">
            <v>6</v>
          </cell>
          <cell r="J42">
            <v>8</v>
          </cell>
          <cell r="K42">
            <v>1</v>
          </cell>
          <cell r="L42">
            <v>2</v>
          </cell>
          <cell r="M42">
            <v>3</v>
          </cell>
          <cell r="N42">
            <v>5</v>
          </cell>
          <cell r="O42">
            <v>1</v>
          </cell>
          <cell r="P42">
            <v>4</v>
          </cell>
          <cell r="Q42">
            <v>9</v>
          </cell>
          <cell r="R42">
            <v>13</v>
          </cell>
          <cell r="S42">
            <v>2</v>
          </cell>
          <cell r="T42">
            <v>1</v>
          </cell>
          <cell r="U42">
            <v>3</v>
          </cell>
          <cell r="V42">
            <v>4</v>
          </cell>
          <cell r="W42">
            <v>1</v>
          </cell>
          <cell r="X42">
            <v>2</v>
          </cell>
          <cell r="Y42">
            <v>3</v>
          </cell>
          <cell r="Z42">
            <v>5</v>
          </cell>
          <cell r="AA42">
            <v>1</v>
          </cell>
          <cell r="AB42">
            <v>5</v>
          </cell>
          <cell r="AC42">
            <v>0</v>
          </cell>
          <cell r="AD42">
            <v>5</v>
          </cell>
          <cell r="AE42">
            <v>1</v>
          </cell>
          <cell r="AF42">
            <v>1</v>
          </cell>
          <cell r="AG42">
            <v>3</v>
          </cell>
          <cell r="AH42">
            <v>4</v>
          </cell>
          <cell r="AI42">
            <v>1</v>
          </cell>
          <cell r="AJ42">
            <v>2</v>
          </cell>
          <cell r="AK42">
            <v>6</v>
          </cell>
          <cell r="AL42">
            <v>8</v>
          </cell>
          <cell r="AM42">
            <v>1</v>
          </cell>
          <cell r="AN42">
            <v>8</v>
          </cell>
          <cell r="AO42">
            <v>6</v>
          </cell>
          <cell r="AP42">
            <v>14</v>
          </cell>
          <cell r="AQ42">
            <v>1</v>
          </cell>
          <cell r="AR42">
            <v>19</v>
          </cell>
          <cell r="AS42">
            <v>21</v>
          </cell>
          <cell r="AT42">
            <v>40</v>
          </cell>
          <cell r="AU42">
            <v>6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</row>
        <row r="43">
          <cell r="B43">
            <v>41030043</v>
          </cell>
          <cell r="C43" t="str">
            <v>บ้านสร้อยพร้าว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4</v>
          </cell>
          <cell r="I43">
            <v>8</v>
          </cell>
          <cell r="J43">
            <v>12</v>
          </cell>
          <cell r="K43">
            <v>1</v>
          </cell>
          <cell r="L43">
            <v>6</v>
          </cell>
          <cell r="M43">
            <v>6</v>
          </cell>
          <cell r="N43">
            <v>12</v>
          </cell>
          <cell r="O43">
            <v>1</v>
          </cell>
          <cell r="P43">
            <v>10</v>
          </cell>
          <cell r="Q43">
            <v>14</v>
          </cell>
          <cell r="R43">
            <v>24</v>
          </cell>
          <cell r="S43">
            <v>2</v>
          </cell>
          <cell r="T43">
            <v>6</v>
          </cell>
          <cell r="U43">
            <v>2</v>
          </cell>
          <cell r="V43">
            <v>8</v>
          </cell>
          <cell r="W43">
            <v>1</v>
          </cell>
          <cell r="X43">
            <v>10</v>
          </cell>
          <cell r="Y43">
            <v>3</v>
          </cell>
          <cell r="Z43">
            <v>13</v>
          </cell>
          <cell r="AA43">
            <v>1</v>
          </cell>
          <cell r="AB43">
            <v>3</v>
          </cell>
          <cell r="AC43">
            <v>4</v>
          </cell>
          <cell r="AD43">
            <v>7</v>
          </cell>
          <cell r="AE43">
            <v>1</v>
          </cell>
          <cell r="AF43">
            <v>8</v>
          </cell>
          <cell r="AG43">
            <v>2</v>
          </cell>
          <cell r="AH43">
            <v>10</v>
          </cell>
          <cell r="AI43">
            <v>1</v>
          </cell>
          <cell r="AJ43">
            <v>5</v>
          </cell>
          <cell r="AK43">
            <v>5</v>
          </cell>
          <cell r="AL43">
            <v>10</v>
          </cell>
          <cell r="AM43">
            <v>1</v>
          </cell>
          <cell r="AN43">
            <v>4</v>
          </cell>
          <cell r="AO43">
            <v>3</v>
          </cell>
          <cell r="AP43">
            <v>7</v>
          </cell>
          <cell r="AQ43">
            <v>1</v>
          </cell>
          <cell r="AR43">
            <v>36</v>
          </cell>
          <cell r="AS43">
            <v>19</v>
          </cell>
          <cell r="AT43">
            <v>55</v>
          </cell>
          <cell r="AU43">
            <v>6</v>
          </cell>
          <cell r="AV43">
            <v>9</v>
          </cell>
          <cell r="AW43">
            <v>5</v>
          </cell>
          <cell r="AX43">
            <v>14</v>
          </cell>
          <cell r="AY43">
            <v>1</v>
          </cell>
          <cell r="AZ43">
            <v>5</v>
          </cell>
          <cell r="BA43">
            <v>6</v>
          </cell>
          <cell r="BB43">
            <v>11</v>
          </cell>
          <cell r="BC43">
            <v>1</v>
          </cell>
          <cell r="BD43">
            <v>6</v>
          </cell>
          <cell r="BE43">
            <v>6</v>
          </cell>
          <cell r="BF43">
            <v>12</v>
          </cell>
          <cell r="BG43">
            <v>1</v>
          </cell>
          <cell r="BH43">
            <v>20</v>
          </cell>
          <cell r="BI43">
            <v>17</v>
          </cell>
          <cell r="BJ43">
            <v>37</v>
          </cell>
          <cell r="BK43">
            <v>3</v>
          </cell>
        </row>
        <row r="44">
          <cell r="B44">
            <v>41030044</v>
          </cell>
          <cell r="C44" t="str">
            <v>บ้านหงษาวดี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4</v>
          </cell>
          <cell r="M44">
            <v>0</v>
          </cell>
          <cell r="N44">
            <v>4</v>
          </cell>
          <cell r="O44">
            <v>1</v>
          </cell>
          <cell r="P44">
            <v>4</v>
          </cell>
          <cell r="Q44">
            <v>0</v>
          </cell>
          <cell r="R44">
            <v>4</v>
          </cell>
          <cell r="S44">
            <v>1</v>
          </cell>
          <cell r="T44">
            <v>1</v>
          </cell>
          <cell r="U44">
            <v>4</v>
          </cell>
          <cell r="V44">
            <v>5</v>
          </cell>
          <cell r="W44">
            <v>1</v>
          </cell>
          <cell r="X44">
            <v>0</v>
          </cell>
          <cell r="Y44">
            <v>3</v>
          </cell>
          <cell r="Z44">
            <v>3</v>
          </cell>
          <cell r="AA44">
            <v>1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</v>
          </cell>
          <cell r="AG44">
            <v>1</v>
          </cell>
          <cell r="AH44">
            <v>2</v>
          </cell>
          <cell r="AI44">
            <v>1</v>
          </cell>
          <cell r="AJ44">
            <v>1</v>
          </cell>
          <cell r="AK44">
            <v>1</v>
          </cell>
          <cell r="AL44">
            <v>2</v>
          </cell>
          <cell r="AM44">
            <v>1</v>
          </cell>
          <cell r="AN44">
            <v>2</v>
          </cell>
          <cell r="AO44">
            <v>4</v>
          </cell>
          <cell r="AP44">
            <v>6</v>
          </cell>
          <cell r="AQ44">
            <v>1</v>
          </cell>
          <cell r="AR44">
            <v>5</v>
          </cell>
          <cell r="AS44">
            <v>13</v>
          </cell>
          <cell r="AT44">
            <v>18</v>
          </cell>
          <cell r="AU44">
            <v>5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</row>
        <row r="45">
          <cell r="B45">
            <v>41030045</v>
          </cell>
          <cell r="C45" t="str">
            <v>บ้านโคกมุ่นเหล่าสวรรค์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3</v>
          </cell>
          <cell r="I45">
            <v>3</v>
          </cell>
          <cell r="J45">
            <v>6</v>
          </cell>
          <cell r="K45">
            <v>1</v>
          </cell>
          <cell r="L45">
            <v>4</v>
          </cell>
          <cell r="M45">
            <v>4</v>
          </cell>
          <cell r="N45">
            <v>8</v>
          </cell>
          <cell r="O45">
            <v>1</v>
          </cell>
          <cell r="P45">
            <v>7</v>
          </cell>
          <cell r="Q45">
            <v>7</v>
          </cell>
          <cell r="R45">
            <v>14</v>
          </cell>
          <cell r="S45">
            <v>2</v>
          </cell>
          <cell r="T45">
            <v>4</v>
          </cell>
          <cell r="U45">
            <v>2</v>
          </cell>
          <cell r="V45">
            <v>6</v>
          </cell>
          <cell r="W45">
            <v>1</v>
          </cell>
          <cell r="X45">
            <v>5</v>
          </cell>
          <cell r="Y45">
            <v>3</v>
          </cell>
          <cell r="Z45">
            <v>8</v>
          </cell>
          <cell r="AA45">
            <v>1</v>
          </cell>
          <cell r="AB45">
            <v>3</v>
          </cell>
          <cell r="AC45">
            <v>8</v>
          </cell>
          <cell r="AD45">
            <v>11</v>
          </cell>
          <cell r="AE45">
            <v>1</v>
          </cell>
          <cell r="AF45">
            <v>4</v>
          </cell>
          <cell r="AG45">
            <v>3</v>
          </cell>
          <cell r="AH45">
            <v>7</v>
          </cell>
          <cell r="AI45">
            <v>1</v>
          </cell>
          <cell r="AJ45">
            <v>1</v>
          </cell>
          <cell r="AK45">
            <v>7</v>
          </cell>
          <cell r="AL45">
            <v>8</v>
          </cell>
          <cell r="AM45">
            <v>1</v>
          </cell>
          <cell r="AN45">
            <v>2</v>
          </cell>
          <cell r="AO45">
            <v>3</v>
          </cell>
          <cell r="AP45">
            <v>5</v>
          </cell>
          <cell r="AQ45">
            <v>1</v>
          </cell>
          <cell r="AR45">
            <v>19</v>
          </cell>
          <cell r="AS45">
            <v>26</v>
          </cell>
          <cell r="AT45">
            <v>45</v>
          </cell>
          <cell r="AU45">
            <v>6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</row>
        <row r="46">
          <cell r="B46">
            <v>41030046</v>
          </cell>
          <cell r="C46" t="str">
            <v>บ้านดอนนางคำ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3</v>
          </cell>
          <cell r="I46">
            <v>8</v>
          </cell>
          <cell r="J46">
            <v>11</v>
          </cell>
          <cell r="K46">
            <v>1</v>
          </cell>
          <cell r="L46">
            <v>3</v>
          </cell>
          <cell r="M46">
            <v>3</v>
          </cell>
          <cell r="N46">
            <v>6</v>
          </cell>
          <cell r="O46">
            <v>1</v>
          </cell>
          <cell r="P46">
            <v>6</v>
          </cell>
          <cell r="Q46">
            <v>11</v>
          </cell>
          <cell r="R46">
            <v>17</v>
          </cell>
          <cell r="S46">
            <v>2</v>
          </cell>
          <cell r="T46">
            <v>6</v>
          </cell>
          <cell r="U46">
            <v>1</v>
          </cell>
          <cell r="V46">
            <v>7</v>
          </cell>
          <cell r="W46">
            <v>1</v>
          </cell>
          <cell r="X46">
            <v>8</v>
          </cell>
          <cell r="Y46">
            <v>1</v>
          </cell>
          <cell r="Z46">
            <v>9</v>
          </cell>
          <cell r="AA46">
            <v>1</v>
          </cell>
          <cell r="AB46">
            <v>4</v>
          </cell>
          <cell r="AC46">
            <v>8</v>
          </cell>
          <cell r="AD46">
            <v>12</v>
          </cell>
          <cell r="AE46">
            <v>1</v>
          </cell>
          <cell r="AF46">
            <v>4</v>
          </cell>
          <cell r="AG46">
            <v>5</v>
          </cell>
          <cell r="AH46">
            <v>9</v>
          </cell>
          <cell r="AI46">
            <v>1</v>
          </cell>
          <cell r="AJ46">
            <v>7</v>
          </cell>
          <cell r="AK46">
            <v>5</v>
          </cell>
          <cell r="AL46">
            <v>12</v>
          </cell>
          <cell r="AM46">
            <v>1</v>
          </cell>
          <cell r="AN46">
            <v>3</v>
          </cell>
          <cell r="AO46">
            <v>2</v>
          </cell>
          <cell r="AP46">
            <v>5</v>
          </cell>
          <cell r="AQ46">
            <v>1</v>
          </cell>
          <cell r="AR46">
            <v>32</v>
          </cell>
          <cell r="AS46">
            <v>22</v>
          </cell>
          <cell r="AT46">
            <v>54</v>
          </cell>
          <cell r="AU46">
            <v>6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</row>
        <row r="47">
          <cell r="B47">
            <v>41030047</v>
          </cell>
          <cell r="C47" t="str">
            <v>บ้านสะแบง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</v>
          </cell>
          <cell r="I47">
            <v>11</v>
          </cell>
          <cell r="J47">
            <v>17</v>
          </cell>
          <cell r="K47">
            <v>2</v>
          </cell>
          <cell r="L47">
            <v>18</v>
          </cell>
          <cell r="M47">
            <v>5</v>
          </cell>
          <cell r="N47">
            <v>23</v>
          </cell>
          <cell r="O47">
            <v>1</v>
          </cell>
          <cell r="P47">
            <v>24</v>
          </cell>
          <cell r="Q47">
            <v>16</v>
          </cell>
          <cell r="R47">
            <v>40</v>
          </cell>
          <cell r="S47">
            <v>3</v>
          </cell>
          <cell r="T47">
            <v>8</v>
          </cell>
          <cell r="U47">
            <v>11</v>
          </cell>
          <cell r="V47">
            <v>19</v>
          </cell>
          <cell r="W47">
            <v>1</v>
          </cell>
          <cell r="X47">
            <v>14</v>
          </cell>
          <cell r="Y47">
            <v>15</v>
          </cell>
          <cell r="Z47">
            <v>29</v>
          </cell>
          <cell r="AA47">
            <v>2</v>
          </cell>
          <cell r="AB47">
            <v>14</v>
          </cell>
          <cell r="AC47">
            <v>9</v>
          </cell>
          <cell r="AD47">
            <v>23</v>
          </cell>
          <cell r="AE47">
            <v>1</v>
          </cell>
          <cell r="AF47">
            <v>12</v>
          </cell>
          <cell r="AG47">
            <v>12</v>
          </cell>
          <cell r="AH47">
            <v>24</v>
          </cell>
          <cell r="AI47">
            <v>1</v>
          </cell>
          <cell r="AJ47">
            <v>17</v>
          </cell>
          <cell r="AK47">
            <v>7</v>
          </cell>
          <cell r="AL47">
            <v>24</v>
          </cell>
          <cell r="AM47">
            <v>1</v>
          </cell>
          <cell r="AN47">
            <v>11</v>
          </cell>
          <cell r="AO47">
            <v>18</v>
          </cell>
          <cell r="AP47">
            <v>29</v>
          </cell>
          <cell r="AQ47">
            <v>1</v>
          </cell>
          <cell r="AR47">
            <v>76</v>
          </cell>
          <cell r="AS47">
            <v>72</v>
          </cell>
          <cell r="AT47">
            <v>148</v>
          </cell>
          <cell r="AU47">
            <v>7</v>
          </cell>
          <cell r="AV47">
            <v>6</v>
          </cell>
          <cell r="AW47">
            <v>4</v>
          </cell>
          <cell r="AX47">
            <v>10</v>
          </cell>
          <cell r="AY47">
            <v>1</v>
          </cell>
          <cell r="AZ47">
            <v>8</v>
          </cell>
          <cell r="BA47">
            <v>11</v>
          </cell>
          <cell r="BB47">
            <v>19</v>
          </cell>
          <cell r="BC47">
            <v>1</v>
          </cell>
          <cell r="BD47">
            <v>11</v>
          </cell>
          <cell r="BE47">
            <v>9</v>
          </cell>
          <cell r="BF47">
            <v>20</v>
          </cell>
          <cell r="BG47">
            <v>1</v>
          </cell>
          <cell r="BH47">
            <v>25</v>
          </cell>
          <cell r="BI47">
            <v>24</v>
          </cell>
          <cell r="BJ47">
            <v>49</v>
          </cell>
          <cell r="BK47">
            <v>3</v>
          </cell>
        </row>
        <row r="48">
          <cell r="B48">
            <v>41030048</v>
          </cell>
          <cell r="C48" t="str">
            <v>บ้านโนนนาสร้าง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1</v>
          </cell>
          <cell r="L48">
            <v>3</v>
          </cell>
          <cell r="M48">
            <v>0</v>
          </cell>
          <cell r="N48">
            <v>3</v>
          </cell>
          <cell r="O48">
            <v>1</v>
          </cell>
          <cell r="P48">
            <v>4</v>
          </cell>
          <cell r="Q48">
            <v>0</v>
          </cell>
          <cell r="R48">
            <v>4</v>
          </cell>
          <cell r="S48">
            <v>2</v>
          </cell>
          <cell r="T48">
            <v>6</v>
          </cell>
          <cell r="U48">
            <v>1</v>
          </cell>
          <cell r="V48">
            <v>7</v>
          </cell>
          <cell r="W48">
            <v>1</v>
          </cell>
          <cell r="X48">
            <v>2</v>
          </cell>
          <cell r="Y48">
            <v>0</v>
          </cell>
          <cell r="Z48">
            <v>2</v>
          </cell>
          <cell r="AA48">
            <v>1</v>
          </cell>
          <cell r="AB48">
            <v>2</v>
          </cell>
          <cell r="AC48">
            <v>2</v>
          </cell>
          <cell r="AD48">
            <v>4</v>
          </cell>
          <cell r="AE48">
            <v>1</v>
          </cell>
          <cell r="AF48">
            <v>2</v>
          </cell>
          <cell r="AG48">
            <v>0</v>
          </cell>
          <cell r="AH48">
            <v>2</v>
          </cell>
          <cell r="AI48">
            <v>1</v>
          </cell>
          <cell r="AJ48">
            <v>4</v>
          </cell>
          <cell r="AK48">
            <v>2</v>
          </cell>
          <cell r="AL48">
            <v>6</v>
          </cell>
          <cell r="AM48">
            <v>1</v>
          </cell>
          <cell r="AN48">
            <v>2</v>
          </cell>
          <cell r="AO48">
            <v>6</v>
          </cell>
          <cell r="AP48">
            <v>8</v>
          </cell>
          <cell r="AQ48">
            <v>1</v>
          </cell>
          <cell r="AR48">
            <v>18</v>
          </cell>
          <cell r="AS48">
            <v>11</v>
          </cell>
          <cell r="AT48">
            <v>29</v>
          </cell>
          <cell r="AU48">
            <v>6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</row>
        <row r="49">
          <cell r="B49">
            <v>41030049</v>
          </cell>
          <cell r="C49" t="str">
            <v>บ้านบ่อปัทม์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8</v>
          </cell>
          <cell r="I49">
            <v>6</v>
          </cell>
          <cell r="J49">
            <v>14</v>
          </cell>
          <cell r="K49">
            <v>1</v>
          </cell>
          <cell r="L49">
            <v>7</v>
          </cell>
          <cell r="M49">
            <v>6</v>
          </cell>
          <cell r="N49">
            <v>13</v>
          </cell>
          <cell r="O49">
            <v>1</v>
          </cell>
          <cell r="P49">
            <v>15</v>
          </cell>
          <cell r="Q49">
            <v>12</v>
          </cell>
          <cell r="R49">
            <v>27</v>
          </cell>
          <cell r="S49">
            <v>2</v>
          </cell>
          <cell r="T49">
            <v>5</v>
          </cell>
          <cell r="U49">
            <v>6</v>
          </cell>
          <cell r="V49">
            <v>11</v>
          </cell>
          <cell r="W49">
            <v>1</v>
          </cell>
          <cell r="X49">
            <v>5</v>
          </cell>
          <cell r="Y49">
            <v>9</v>
          </cell>
          <cell r="Z49">
            <v>14</v>
          </cell>
          <cell r="AA49">
            <v>1</v>
          </cell>
          <cell r="AB49">
            <v>1</v>
          </cell>
          <cell r="AC49">
            <v>8</v>
          </cell>
          <cell r="AD49">
            <v>9</v>
          </cell>
          <cell r="AE49">
            <v>1</v>
          </cell>
          <cell r="AF49">
            <v>6</v>
          </cell>
          <cell r="AG49">
            <v>4</v>
          </cell>
          <cell r="AH49">
            <v>10</v>
          </cell>
          <cell r="AI49">
            <v>1</v>
          </cell>
          <cell r="AJ49">
            <v>5</v>
          </cell>
          <cell r="AK49">
            <v>5</v>
          </cell>
          <cell r="AL49">
            <v>10</v>
          </cell>
          <cell r="AM49">
            <v>1</v>
          </cell>
          <cell r="AN49">
            <v>1</v>
          </cell>
          <cell r="AO49">
            <v>7</v>
          </cell>
          <cell r="AP49">
            <v>8</v>
          </cell>
          <cell r="AQ49">
            <v>1</v>
          </cell>
          <cell r="AR49">
            <v>23</v>
          </cell>
          <cell r="AS49">
            <v>39</v>
          </cell>
          <cell r="AT49">
            <v>62</v>
          </cell>
          <cell r="AU49">
            <v>6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</row>
        <row r="50">
          <cell r="B50">
            <v>41030050</v>
          </cell>
          <cell r="C50" t="str">
            <v>บ้านดงวังพัง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3</v>
          </cell>
          <cell r="I50">
            <v>8</v>
          </cell>
          <cell r="J50">
            <v>11</v>
          </cell>
          <cell r="K50">
            <v>1</v>
          </cell>
          <cell r="L50">
            <v>5</v>
          </cell>
          <cell r="M50">
            <v>5</v>
          </cell>
          <cell r="N50">
            <v>10</v>
          </cell>
          <cell r="O50">
            <v>1</v>
          </cell>
          <cell r="P50">
            <v>8</v>
          </cell>
          <cell r="Q50">
            <v>13</v>
          </cell>
          <cell r="R50">
            <v>21</v>
          </cell>
          <cell r="S50">
            <v>2</v>
          </cell>
          <cell r="T50">
            <v>6</v>
          </cell>
          <cell r="U50">
            <v>3</v>
          </cell>
          <cell r="V50">
            <v>9</v>
          </cell>
          <cell r="W50">
            <v>1</v>
          </cell>
          <cell r="X50">
            <v>8</v>
          </cell>
          <cell r="Y50">
            <v>6</v>
          </cell>
          <cell r="Z50">
            <v>14</v>
          </cell>
          <cell r="AA50">
            <v>1</v>
          </cell>
          <cell r="AB50">
            <v>6</v>
          </cell>
          <cell r="AC50">
            <v>7</v>
          </cell>
          <cell r="AD50">
            <v>13</v>
          </cell>
          <cell r="AE50">
            <v>1</v>
          </cell>
          <cell r="AF50">
            <v>6</v>
          </cell>
          <cell r="AG50">
            <v>9</v>
          </cell>
          <cell r="AH50">
            <v>15</v>
          </cell>
          <cell r="AI50">
            <v>1</v>
          </cell>
          <cell r="AJ50">
            <v>5</v>
          </cell>
          <cell r="AK50">
            <v>5</v>
          </cell>
          <cell r="AL50">
            <v>10</v>
          </cell>
          <cell r="AM50">
            <v>1</v>
          </cell>
          <cell r="AN50">
            <v>6</v>
          </cell>
          <cell r="AO50">
            <v>7</v>
          </cell>
          <cell r="AP50">
            <v>13</v>
          </cell>
          <cell r="AQ50">
            <v>1</v>
          </cell>
          <cell r="AR50">
            <v>37</v>
          </cell>
          <cell r="AS50">
            <v>37</v>
          </cell>
          <cell r="AT50">
            <v>74</v>
          </cell>
          <cell r="AU50">
            <v>6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</row>
        <row r="51">
          <cell r="B51">
            <v>41030051</v>
          </cell>
          <cell r="C51" t="str">
            <v>บ้านหนองสะหนาย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2</v>
          </cell>
          <cell r="V51">
            <v>2</v>
          </cell>
          <cell r="W51">
            <v>1</v>
          </cell>
          <cell r="X51">
            <v>1</v>
          </cell>
          <cell r="Y51">
            <v>3</v>
          </cell>
          <cell r="Z51">
            <v>4</v>
          </cell>
          <cell r="AA51">
            <v>1</v>
          </cell>
          <cell r="AB51">
            <v>3</v>
          </cell>
          <cell r="AC51">
            <v>3</v>
          </cell>
          <cell r="AD51">
            <v>6</v>
          </cell>
          <cell r="AE51">
            <v>1</v>
          </cell>
          <cell r="AF51">
            <v>1</v>
          </cell>
          <cell r="AG51">
            <v>4</v>
          </cell>
          <cell r="AH51">
            <v>5</v>
          </cell>
          <cell r="AI51">
            <v>1</v>
          </cell>
          <cell r="AJ51">
            <v>2</v>
          </cell>
          <cell r="AK51">
            <v>1</v>
          </cell>
          <cell r="AL51">
            <v>3</v>
          </cell>
          <cell r="AM51">
            <v>1</v>
          </cell>
          <cell r="AN51">
            <v>9</v>
          </cell>
          <cell r="AO51">
            <v>2</v>
          </cell>
          <cell r="AP51">
            <v>11</v>
          </cell>
          <cell r="AQ51">
            <v>1</v>
          </cell>
          <cell r="AR51">
            <v>16</v>
          </cell>
          <cell r="AS51">
            <v>15</v>
          </cell>
          <cell r="AT51">
            <v>31</v>
          </cell>
          <cell r="AU51">
            <v>6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</row>
        <row r="52">
          <cell r="B52">
            <v>41030052</v>
          </cell>
          <cell r="C52" t="str">
            <v>บ้านหนองบัวแดง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5</v>
          </cell>
          <cell r="I52">
            <v>0</v>
          </cell>
          <cell r="J52">
            <v>5</v>
          </cell>
          <cell r="K52">
            <v>1</v>
          </cell>
          <cell r="L52">
            <v>7</v>
          </cell>
          <cell r="M52">
            <v>2</v>
          </cell>
          <cell r="N52">
            <v>9</v>
          </cell>
          <cell r="O52">
            <v>1</v>
          </cell>
          <cell r="P52">
            <v>12</v>
          </cell>
          <cell r="Q52">
            <v>2</v>
          </cell>
          <cell r="R52">
            <v>14</v>
          </cell>
          <cell r="S52">
            <v>2</v>
          </cell>
          <cell r="T52">
            <v>1</v>
          </cell>
          <cell r="U52">
            <v>3</v>
          </cell>
          <cell r="V52">
            <v>4</v>
          </cell>
          <cell r="W52">
            <v>1</v>
          </cell>
          <cell r="X52">
            <v>6</v>
          </cell>
          <cell r="Y52">
            <v>3</v>
          </cell>
          <cell r="Z52">
            <v>9</v>
          </cell>
          <cell r="AA52">
            <v>1</v>
          </cell>
          <cell r="AB52">
            <v>7</v>
          </cell>
          <cell r="AC52">
            <v>2</v>
          </cell>
          <cell r="AD52">
            <v>9</v>
          </cell>
          <cell r="AE52">
            <v>1</v>
          </cell>
          <cell r="AF52">
            <v>4</v>
          </cell>
          <cell r="AG52">
            <v>0</v>
          </cell>
          <cell r="AH52">
            <v>4</v>
          </cell>
          <cell r="AI52">
            <v>1</v>
          </cell>
          <cell r="AJ52">
            <v>7</v>
          </cell>
          <cell r="AK52">
            <v>5</v>
          </cell>
          <cell r="AL52">
            <v>12</v>
          </cell>
          <cell r="AM52">
            <v>1</v>
          </cell>
          <cell r="AN52">
            <v>4</v>
          </cell>
          <cell r="AO52">
            <v>5</v>
          </cell>
          <cell r="AP52">
            <v>9</v>
          </cell>
          <cell r="AQ52">
            <v>1</v>
          </cell>
          <cell r="AR52">
            <v>29</v>
          </cell>
          <cell r="AS52">
            <v>18</v>
          </cell>
          <cell r="AT52">
            <v>47</v>
          </cell>
          <cell r="AU52">
            <v>6</v>
          </cell>
          <cell r="AV52">
            <v>8</v>
          </cell>
          <cell r="AW52">
            <v>1</v>
          </cell>
          <cell r="AX52">
            <v>9</v>
          </cell>
          <cell r="AY52">
            <v>1</v>
          </cell>
          <cell r="AZ52">
            <v>5</v>
          </cell>
          <cell r="BA52">
            <v>8</v>
          </cell>
          <cell r="BB52">
            <v>13</v>
          </cell>
          <cell r="BC52">
            <v>1</v>
          </cell>
          <cell r="BD52">
            <v>0</v>
          </cell>
          <cell r="BE52">
            <v>5</v>
          </cell>
          <cell r="BF52">
            <v>5</v>
          </cell>
          <cell r="BG52">
            <v>1</v>
          </cell>
          <cell r="BH52">
            <v>13</v>
          </cell>
          <cell r="BI52">
            <v>14</v>
          </cell>
          <cell r="BJ52">
            <v>27</v>
          </cell>
          <cell r="BK52">
            <v>3</v>
          </cell>
        </row>
        <row r="53">
          <cell r="B53">
            <v>41030053</v>
          </cell>
          <cell r="C53" t="str">
            <v>บ้านหนองไผ่พิทยาคม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7</v>
          </cell>
          <cell r="I53">
            <v>8</v>
          </cell>
          <cell r="J53">
            <v>15</v>
          </cell>
          <cell r="K53">
            <v>1</v>
          </cell>
          <cell r="L53">
            <v>8</v>
          </cell>
          <cell r="M53">
            <v>7</v>
          </cell>
          <cell r="N53">
            <v>15</v>
          </cell>
          <cell r="O53">
            <v>1</v>
          </cell>
          <cell r="P53">
            <v>15</v>
          </cell>
          <cell r="Q53">
            <v>15</v>
          </cell>
          <cell r="R53">
            <v>30</v>
          </cell>
          <cell r="S53">
            <v>2</v>
          </cell>
          <cell r="T53">
            <v>3</v>
          </cell>
          <cell r="U53">
            <v>5</v>
          </cell>
          <cell r="V53">
            <v>8</v>
          </cell>
          <cell r="W53">
            <v>1</v>
          </cell>
          <cell r="X53">
            <v>11</v>
          </cell>
          <cell r="Y53">
            <v>9</v>
          </cell>
          <cell r="Z53">
            <v>20</v>
          </cell>
          <cell r="AA53">
            <v>1</v>
          </cell>
          <cell r="AB53">
            <v>12</v>
          </cell>
          <cell r="AC53">
            <v>11</v>
          </cell>
          <cell r="AD53">
            <v>23</v>
          </cell>
          <cell r="AE53">
            <v>1</v>
          </cell>
          <cell r="AF53">
            <v>15</v>
          </cell>
          <cell r="AG53">
            <v>3</v>
          </cell>
          <cell r="AH53">
            <v>18</v>
          </cell>
          <cell r="AI53">
            <v>1</v>
          </cell>
          <cell r="AJ53">
            <v>12</v>
          </cell>
          <cell r="AK53">
            <v>4</v>
          </cell>
          <cell r="AL53">
            <v>16</v>
          </cell>
          <cell r="AM53">
            <v>1</v>
          </cell>
          <cell r="AN53">
            <v>7</v>
          </cell>
          <cell r="AO53">
            <v>9</v>
          </cell>
          <cell r="AP53">
            <v>16</v>
          </cell>
          <cell r="AQ53">
            <v>1</v>
          </cell>
          <cell r="AR53">
            <v>60</v>
          </cell>
          <cell r="AS53">
            <v>41</v>
          </cell>
          <cell r="AT53">
            <v>101</v>
          </cell>
          <cell r="AU53">
            <v>6</v>
          </cell>
          <cell r="AV53">
            <v>11</v>
          </cell>
          <cell r="AW53">
            <v>9</v>
          </cell>
          <cell r="AX53">
            <v>20</v>
          </cell>
          <cell r="AY53">
            <v>1</v>
          </cell>
          <cell r="AZ53">
            <v>11</v>
          </cell>
          <cell r="BA53">
            <v>8</v>
          </cell>
          <cell r="BB53">
            <v>19</v>
          </cell>
          <cell r="BC53">
            <v>1</v>
          </cell>
          <cell r="BD53">
            <v>8</v>
          </cell>
          <cell r="BE53">
            <v>9</v>
          </cell>
          <cell r="BF53">
            <v>17</v>
          </cell>
          <cell r="BG53">
            <v>1</v>
          </cell>
          <cell r="BH53">
            <v>30</v>
          </cell>
          <cell r="BI53">
            <v>26</v>
          </cell>
          <cell r="BJ53">
            <v>56</v>
          </cell>
          <cell r="BK53">
            <v>3</v>
          </cell>
        </row>
        <row r="54">
          <cell r="B54">
            <v>41030054</v>
          </cell>
          <cell r="C54" t="str">
            <v>บ้านดงบากโนนสวรรค์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20</v>
          </cell>
          <cell r="I54">
            <v>10</v>
          </cell>
          <cell r="J54">
            <v>30</v>
          </cell>
          <cell r="K54">
            <v>1</v>
          </cell>
          <cell r="L54">
            <v>10</v>
          </cell>
          <cell r="M54">
            <v>6</v>
          </cell>
          <cell r="N54">
            <v>16</v>
          </cell>
          <cell r="O54">
            <v>1</v>
          </cell>
          <cell r="P54">
            <v>30</v>
          </cell>
          <cell r="Q54">
            <v>16</v>
          </cell>
          <cell r="R54">
            <v>46</v>
          </cell>
          <cell r="S54">
            <v>2</v>
          </cell>
          <cell r="T54">
            <v>9</v>
          </cell>
          <cell r="U54">
            <v>7</v>
          </cell>
          <cell r="V54">
            <v>16</v>
          </cell>
          <cell r="W54">
            <v>1</v>
          </cell>
          <cell r="X54">
            <v>11</v>
          </cell>
          <cell r="Y54">
            <v>11</v>
          </cell>
          <cell r="Z54">
            <v>22</v>
          </cell>
          <cell r="AA54">
            <v>1</v>
          </cell>
          <cell r="AB54">
            <v>9</v>
          </cell>
          <cell r="AC54">
            <v>7</v>
          </cell>
          <cell r="AD54">
            <v>16</v>
          </cell>
          <cell r="AE54">
            <v>1</v>
          </cell>
          <cell r="AF54">
            <v>8</v>
          </cell>
          <cell r="AG54">
            <v>14</v>
          </cell>
          <cell r="AH54">
            <v>22</v>
          </cell>
          <cell r="AI54">
            <v>1</v>
          </cell>
          <cell r="AJ54">
            <v>15</v>
          </cell>
          <cell r="AK54">
            <v>10</v>
          </cell>
          <cell r="AL54">
            <v>25</v>
          </cell>
          <cell r="AM54">
            <v>1</v>
          </cell>
          <cell r="AN54">
            <v>16</v>
          </cell>
          <cell r="AO54">
            <v>14</v>
          </cell>
          <cell r="AP54">
            <v>30</v>
          </cell>
          <cell r="AQ54">
            <v>1</v>
          </cell>
          <cell r="AR54">
            <v>68</v>
          </cell>
          <cell r="AS54">
            <v>63</v>
          </cell>
          <cell r="AT54">
            <v>131</v>
          </cell>
          <cell r="AU54">
            <v>6</v>
          </cell>
          <cell r="AV54">
            <v>16</v>
          </cell>
          <cell r="AW54">
            <v>7</v>
          </cell>
          <cell r="AX54">
            <v>23</v>
          </cell>
          <cell r="AY54">
            <v>1</v>
          </cell>
          <cell r="AZ54">
            <v>12</v>
          </cell>
          <cell r="BA54">
            <v>8</v>
          </cell>
          <cell r="BB54">
            <v>20</v>
          </cell>
          <cell r="BC54">
            <v>1</v>
          </cell>
          <cell r="BD54">
            <v>7</v>
          </cell>
          <cell r="BE54">
            <v>13</v>
          </cell>
          <cell r="BF54">
            <v>20</v>
          </cell>
          <cell r="BG54">
            <v>1</v>
          </cell>
          <cell r="BH54">
            <v>35</v>
          </cell>
          <cell r="BI54">
            <v>28</v>
          </cell>
          <cell r="BJ54">
            <v>63</v>
          </cell>
          <cell r="BK54">
            <v>3</v>
          </cell>
        </row>
        <row r="55">
          <cell r="B55">
            <v>41030055</v>
          </cell>
          <cell r="C55" t="str">
            <v>บ้านเพ็กคำบากหายโศก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7</v>
          </cell>
          <cell r="I55">
            <v>7</v>
          </cell>
          <cell r="J55">
            <v>14</v>
          </cell>
          <cell r="K55">
            <v>1</v>
          </cell>
          <cell r="L55">
            <v>4</v>
          </cell>
          <cell r="M55">
            <v>12</v>
          </cell>
          <cell r="N55">
            <v>16</v>
          </cell>
          <cell r="O55">
            <v>1</v>
          </cell>
          <cell r="P55">
            <v>11</v>
          </cell>
          <cell r="Q55">
            <v>19</v>
          </cell>
          <cell r="R55">
            <v>30</v>
          </cell>
          <cell r="S55">
            <v>2</v>
          </cell>
          <cell r="T55">
            <v>11</v>
          </cell>
          <cell r="U55">
            <v>15</v>
          </cell>
          <cell r="V55">
            <v>26</v>
          </cell>
          <cell r="W55">
            <v>1</v>
          </cell>
          <cell r="X55">
            <v>15</v>
          </cell>
          <cell r="Y55">
            <v>14</v>
          </cell>
          <cell r="Z55">
            <v>29</v>
          </cell>
          <cell r="AA55">
            <v>1</v>
          </cell>
          <cell r="AB55">
            <v>10</v>
          </cell>
          <cell r="AC55">
            <v>9</v>
          </cell>
          <cell r="AD55">
            <v>19</v>
          </cell>
          <cell r="AE55">
            <v>1</v>
          </cell>
          <cell r="AF55">
            <v>13</v>
          </cell>
          <cell r="AG55">
            <v>19</v>
          </cell>
          <cell r="AH55">
            <v>32</v>
          </cell>
          <cell r="AI55">
            <v>1</v>
          </cell>
          <cell r="AJ55">
            <v>12</v>
          </cell>
          <cell r="AK55">
            <v>13</v>
          </cell>
          <cell r="AL55">
            <v>25</v>
          </cell>
          <cell r="AM55">
            <v>1</v>
          </cell>
          <cell r="AN55">
            <v>10</v>
          </cell>
          <cell r="AO55">
            <v>11</v>
          </cell>
          <cell r="AP55">
            <v>21</v>
          </cell>
          <cell r="AQ55">
            <v>1</v>
          </cell>
          <cell r="AR55">
            <v>71</v>
          </cell>
          <cell r="AS55">
            <v>81</v>
          </cell>
          <cell r="AT55">
            <v>152</v>
          </cell>
          <cell r="AU55">
            <v>6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</row>
        <row r="56">
          <cell r="B56">
            <v>41030056</v>
          </cell>
          <cell r="C56" t="str">
            <v>ชุมชนบ้านหนองเม็ก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11</v>
          </cell>
          <cell r="I56">
            <v>11</v>
          </cell>
          <cell r="J56">
            <v>22</v>
          </cell>
          <cell r="K56">
            <v>1</v>
          </cell>
          <cell r="L56">
            <v>24</v>
          </cell>
          <cell r="M56">
            <v>9</v>
          </cell>
          <cell r="N56">
            <v>33</v>
          </cell>
          <cell r="O56">
            <v>1</v>
          </cell>
          <cell r="P56">
            <v>35</v>
          </cell>
          <cell r="Q56">
            <v>20</v>
          </cell>
          <cell r="R56">
            <v>55</v>
          </cell>
          <cell r="S56">
            <v>2</v>
          </cell>
          <cell r="T56">
            <v>18</v>
          </cell>
          <cell r="U56">
            <v>19</v>
          </cell>
          <cell r="V56">
            <v>37</v>
          </cell>
          <cell r="W56">
            <v>1</v>
          </cell>
          <cell r="X56">
            <v>25</v>
          </cell>
          <cell r="Y56">
            <v>21</v>
          </cell>
          <cell r="Z56">
            <v>46</v>
          </cell>
          <cell r="AA56">
            <v>2</v>
          </cell>
          <cell r="AB56">
            <v>10</v>
          </cell>
          <cell r="AC56">
            <v>19</v>
          </cell>
          <cell r="AD56">
            <v>29</v>
          </cell>
          <cell r="AE56">
            <v>1</v>
          </cell>
          <cell r="AF56">
            <v>20</v>
          </cell>
          <cell r="AG56">
            <v>15</v>
          </cell>
          <cell r="AH56">
            <v>35</v>
          </cell>
          <cell r="AI56">
            <v>1</v>
          </cell>
          <cell r="AJ56">
            <v>15</v>
          </cell>
          <cell r="AK56">
            <v>10</v>
          </cell>
          <cell r="AL56">
            <v>25</v>
          </cell>
          <cell r="AM56">
            <v>1</v>
          </cell>
          <cell r="AN56">
            <v>34</v>
          </cell>
          <cell r="AO56">
            <v>24</v>
          </cell>
          <cell r="AP56">
            <v>58</v>
          </cell>
          <cell r="AQ56">
            <v>2</v>
          </cell>
          <cell r="AR56">
            <v>122</v>
          </cell>
          <cell r="AS56">
            <v>108</v>
          </cell>
          <cell r="AT56">
            <v>230</v>
          </cell>
          <cell r="AU56">
            <v>8</v>
          </cell>
          <cell r="AV56">
            <v>18</v>
          </cell>
          <cell r="AW56">
            <v>15</v>
          </cell>
          <cell r="AX56">
            <v>33</v>
          </cell>
          <cell r="AY56">
            <v>1</v>
          </cell>
          <cell r="AZ56">
            <v>17</v>
          </cell>
          <cell r="BA56">
            <v>14</v>
          </cell>
          <cell r="BB56">
            <v>31</v>
          </cell>
          <cell r="BC56">
            <v>1</v>
          </cell>
          <cell r="BD56">
            <v>13</v>
          </cell>
          <cell r="BE56">
            <v>13</v>
          </cell>
          <cell r="BF56">
            <v>26</v>
          </cell>
          <cell r="BG56">
            <v>1</v>
          </cell>
          <cell r="BH56">
            <v>48</v>
          </cell>
          <cell r="BI56">
            <v>42</v>
          </cell>
          <cell r="BJ56">
            <v>90</v>
          </cell>
          <cell r="BK56">
            <v>3</v>
          </cell>
        </row>
        <row r="57">
          <cell r="B57">
            <v>41030057</v>
          </cell>
          <cell r="C57" t="str">
            <v>บ้านหนองลาดหนองแปนคำผักกูด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25</v>
          </cell>
          <cell r="I57">
            <v>15</v>
          </cell>
          <cell r="J57">
            <v>40</v>
          </cell>
          <cell r="K57">
            <v>2</v>
          </cell>
          <cell r="L57">
            <v>8</v>
          </cell>
          <cell r="M57">
            <v>11</v>
          </cell>
          <cell r="N57">
            <v>19</v>
          </cell>
          <cell r="O57">
            <v>1</v>
          </cell>
          <cell r="P57">
            <v>33</v>
          </cell>
          <cell r="Q57">
            <v>26</v>
          </cell>
          <cell r="R57">
            <v>59</v>
          </cell>
          <cell r="S57">
            <v>3</v>
          </cell>
          <cell r="T57">
            <v>13</v>
          </cell>
          <cell r="U57">
            <v>9</v>
          </cell>
          <cell r="V57">
            <v>22</v>
          </cell>
          <cell r="W57">
            <v>1</v>
          </cell>
          <cell r="X57">
            <v>18</v>
          </cell>
          <cell r="Y57">
            <v>12</v>
          </cell>
          <cell r="Z57">
            <v>30</v>
          </cell>
          <cell r="AA57">
            <v>2</v>
          </cell>
          <cell r="AB57">
            <v>10</v>
          </cell>
          <cell r="AC57">
            <v>6</v>
          </cell>
          <cell r="AD57">
            <v>16</v>
          </cell>
          <cell r="AE57">
            <v>1</v>
          </cell>
          <cell r="AF57">
            <v>13</v>
          </cell>
          <cell r="AG57">
            <v>15</v>
          </cell>
          <cell r="AH57">
            <v>28</v>
          </cell>
          <cell r="AI57">
            <v>1</v>
          </cell>
          <cell r="AJ57">
            <v>11</v>
          </cell>
          <cell r="AK57">
            <v>16</v>
          </cell>
          <cell r="AL57">
            <v>27</v>
          </cell>
          <cell r="AM57">
            <v>1</v>
          </cell>
          <cell r="AN57">
            <v>9</v>
          </cell>
          <cell r="AO57">
            <v>9</v>
          </cell>
          <cell r="AP57">
            <v>18</v>
          </cell>
          <cell r="AQ57">
            <v>1</v>
          </cell>
          <cell r="AR57">
            <v>74</v>
          </cell>
          <cell r="AS57">
            <v>67</v>
          </cell>
          <cell r="AT57">
            <v>141</v>
          </cell>
          <cell r="AU57">
            <v>7</v>
          </cell>
          <cell r="AV57">
            <v>12</v>
          </cell>
          <cell r="AW57">
            <v>14</v>
          </cell>
          <cell r="AX57">
            <v>26</v>
          </cell>
          <cell r="AY57">
            <v>1</v>
          </cell>
          <cell r="AZ57">
            <v>15</v>
          </cell>
          <cell r="BA57">
            <v>8</v>
          </cell>
          <cell r="BB57">
            <v>23</v>
          </cell>
          <cell r="BC57">
            <v>1</v>
          </cell>
          <cell r="BD57">
            <v>11</v>
          </cell>
          <cell r="BE57">
            <v>10</v>
          </cell>
          <cell r="BF57">
            <v>21</v>
          </cell>
          <cell r="BG57">
            <v>1</v>
          </cell>
          <cell r="BH57">
            <v>38</v>
          </cell>
          <cell r="BI57">
            <v>32</v>
          </cell>
          <cell r="BJ57">
            <v>70</v>
          </cell>
          <cell r="BK57">
            <v>3</v>
          </cell>
        </row>
        <row r="58">
          <cell r="B58">
            <v>41030058</v>
          </cell>
          <cell r="C58" t="str">
            <v>บ้านหนองนกทา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4</v>
          </cell>
          <cell r="I58">
            <v>0</v>
          </cell>
          <cell r="J58">
            <v>4</v>
          </cell>
          <cell r="K58">
            <v>1</v>
          </cell>
          <cell r="L58">
            <v>1</v>
          </cell>
          <cell r="M58">
            <v>1</v>
          </cell>
          <cell r="N58">
            <v>2</v>
          </cell>
          <cell r="O58">
            <v>1</v>
          </cell>
          <cell r="P58">
            <v>5</v>
          </cell>
          <cell r="Q58">
            <v>1</v>
          </cell>
          <cell r="R58">
            <v>6</v>
          </cell>
          <cell r="S58">
            <v>2</v>
          </cell>
          <cell r="T58">
            <v>5</v>
          </cell>
          <cell r="U58">
            <v>2</v>
          </cell>
          <cell r="V58">
            <v>7</v>
          </cell>
          <cell r="W58">
            <v>1</v>
          </cell>
          <cell r="X58">
            <v>2</v>
          </cell>
          <cell r="Y58">
            <v>2</v>
          </cell>
          <cell r="Z58">
            <v>4</v>
          </cell>
          <cell r="AA58">
            <v>1</v>
          </cell>
          <cell r="AB58">
            <v>6</v>
          </cell>
          <cell r="AC58">
            <v>7</v>
          </cell>
          <cell r="AD58">
            <v>13</v>
          </cell>
          <cell r="AE58">
            <v>1</v>
          </cell>
          <cell r="AF58">
            <v>1</v>
          </cell>
          <cell r="AG58">
            <v>11</v>
          </cell>
          <cell r="AH58">
            <v>12</v>
          </cell>
          <cell r="AI58">
            <v>1</v>
          </cell>
          <cell r="AJ58">
            <v>0</v>
          </cell>
          <cell r="AK58">
            <v>3</v>
          </cell>
          <cell r="AL58">
            <v>3</v>
          </cell>
          <cell r="AM58">
            <v>1</v>
          </cell>
          <cell r="AN58">
            <v>5</v>
          </cell>
          <cell r="AO58">
            <v>4</v>
          </cell>
          <cell r="AP58">
            <v>9</v>
          </cell>
          <cell r="AQ58">
            <v>1</v>
          </cell>
          <cell r="AR58">
            <v>19</v>
          </cell>
          <cell r="AS58">
            <v>29</v>
          </cell>
          <cell r="AT58">
            <v>48</v>
          </cell>
          <cell r="AU58">
            <v>6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</row>
        <row r="59">
          <cell r="B59">
            <v>41030060</v>
          </cell>
          <cell r="C59" t="str">
            <v>บ้านหนองตาใกล้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2</v>
          </cell>
          <cell r="I59">
            <v>4</v>
          </cell>
          <cell r="J59">
            <v>6</v>
          </cell>
          <cell r="K59">
            <v>1</v>
          </cell>
          <cell r="L59">
            <v>1</v>
          </cell>
          <cell r="M59">
            <v>2</v>
          </cell>
          <cell r="N59">
            <v>3</v>
          </cell>
          <cell r="O59">
            <v>1</v>
          </cell>
          <cell r="P59">
            <v>3</v>
          </cell>
          <cell r="Q59">
            <v>6</v>
          </cell>
          <cell r="R59">
            <v>9</v>
          </cell>
          <cell r="S59">
            <v>2</v>
          </cell>
          <cell r="T59">
            <v>4</v>
          </cell>
          <cell r="U59">
            <v>4</v>
          </cell>
          <cell r="V59">
            <v>8</v>
          </cell>
          <cell r="W59">
            <v>1</v>
          </cell>
          <cell r="X59">
            <v>2</v>
          </cell>
          <cell r="Y59">
            <v>1</v>
          </cell>
          <cell r="Z59">
            <v>3</v>
          </cell>
          <cell r="AA59">
            <v>1</v>
          </cell>
          <cell r="AB59">
            <v>2</v>
          </cell>
          <cell r="AC59">
            <v>1</v>
          </cell>
          <cell r="AD59">
            <v>3</v>
          </cell>
          <cell r="AE59">
            <v>1</v>
          </cell>
          <cell r="AF59">
            <v>1</v>
          </cell>
          <cell r="AG59">
            <v>5</v>
          </cell>
          <cell r="AH59">
            <v>6</v>
          </cell>
          <cell r="AI59">
            <v>1</v>
          </cell>
          <cell r="AJ59">
            <v>2</v>
          </cell>
          <cell r="AK59">
            <v>4</v>
          </cell>
          <cell r="AL59">
            <v>6</v>
          </cell>
          <cell r="AM59">
            <v>1</v>
          </cell>
          <cell r="AN59">
            <v>3</v>
          </cell>
          <cell r="AO59">
            <v>2</v>
          </cell>
          <cell r="AP59">
            <v>5</v>
          </cell>
          <cell r="AQ59">
            <v>1</v>
          </cell>
          <cell r="AR59">
            <v>14</v>
          </cell>
          <cell r="AS59">
            <v>17</v>
          </cell>
          <cell r="AT59">
            <v>31</v>
          </cell>
          <cell r="AU59">
            <v>6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</row>
        <row r="60">
          <cell r="B60">
            <v>41030061</v>
          </cell>
          <cell r="C60" t="str">
            <v>บ้านต้ายสวรรค์ดงหว้าน</v>
          </cell>
          <cell r="D60">
            <v>0</v>
          </cell>
          <cell r="E60">
            <v>3</v>
          </cell>
          <cell r="F60">
            <v>3</v>
          </cell>
          <cell r="G60">
            <v>1</v>
          </cell>
          <cell r="H60">
            <v>1</v>
          </cell>
          <cell r="I60">
            <v>4</v>
          </cell>
          <cell r="J60">
            <v>5</v>
          </cell>
          <cell r="K60">
            <v>1</v>
          </cell>
          <cell r="L60">
            <v>4</v>
          </cell>
          <cell r="M60">
            <v>1</v>
          </cell>
          <cell r="N60">
            <v>5</v>
          </cell>
          <cell r="O60">
            <v>1</v>
          </cell>
          <cell r="P60">
            <v>5</v>
          </cell>
          <cell r="Q60">
            <v>8</v>
          </cell>
          <cell r="R60">
            <v>13</v>
          </cell>
          <cell r="S60">
            <v>3</v>
          </cell>
          <cell r="T60">
            <v>3</v>
          </cell>
          <cell r="U60">
            <v>3</v>
          </cell>
          <cell r="V60">
            <v>6</v>
          </cell>
          <cell r="W60">
            <v>1</v>
          </cell>
          <cell r="X60">
            <v>5</v>
          </cell>
          <cell r="Y60">
            <v>6</v>
          </cell>
          <cell r="Z60">
            <v>11</v>
          </cell>
          <cell r="AA60">
            <v>1</v>
          </cell>
          <cell r="AB60">
            <v>5</v>
          </cell>
          <cell r="AC60">
            <v>4</v>
          </cell>
          <cell r="AD60">
            <v>9</v>
          </cell>
          <cell r="AE60">
            <v>1</v>
          </cell>
          <cell r="AF60">
            <v>3</v>
          </cell>
          <cell r="AG60">
            <v>7</v>
          </cell>
          <cell r="AH60">
            <v>10</v>
          </cell>
          <cell r="AI60">
            <v>1</v>
          </cell>
          <cell r="AJ60">
            <v>1</v>
          </cell>
          <cell r="AK60">
            <v>1</v>
          </cell>
          <cell r="AL60">
            <v>2</v>
          </cell>
          <cell r="AM60">
            <v>1</v>
          </cell>
          <cell r="AN60">
            <v>4</v>
          </cell>
          <cell r="AO60">
            <v>2</v>
          </cell>
          <cell r="AP60">
            <v>6</v>
          </cell>
          <cell r="AQ60">
            <v>1</v>
          </cell>
          <cell r="AR60">
            <v>21</v>
          </cell>
          <cell r="AS60">
            <v>23</v>
          </cell>
          <cell r="AT60">
            <v>44</v>
          </cell>
          <cell r="AU60">
            <v>6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</row>
        <row r="61">
          <cell r="B61">
            <v>41030062</v>
          </cell>
          <cell r="C61" t="str">
            <v>บ้านเม็กดงเรือง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8</v>
          </cell>
          <cell r="I61">
            <v>8</v>
          </cell>
          <cell r="J61">
            <v>16</v>
          </cell>
          <cell r="K61">
            <v>1</v>
          </cell>
          <cell r="L61">
            <v>7</v>
          </cell>
          <cell r="M61">
            <v>6</v>
          </cell>
          <cell r="N61">
            <v>13</v>
          </cell>
          <cell r="O61">
            <v>1</v>
          </cell>
          <cell r="P61">
            <v>15</v>
          </cell>
          <cell r="Q61">
            <v>14</v>
          </cell>
          <cell r="R61">
            <v>29</v>
          </cell>
          <cell r="S61">
            <v>2</v>
          </cell>
          <cell r="T61">
            <v>3</v>
          </cell>
          <cell r="U61">
            <v>6</v>
          </cell>
          <cell r="V61">
            <v>9</v>
          </cell>
          <cell r="W61">
            <v>1</v>
          </cell>
          <cell r="X61">
            <v>4</v>
          </cell>
          <cell r="Y61">
            <v>6</v>
          </cell>
          <cell r="Z61">
            <v>10</v>
          </cell>
          <cell r="AA61">
            <v>1</v>
          </cell>
          <cell r="AB61">
            <v>6</v>
          </cell>
          <cell r="AC61">
            <v>7</v>
          </cell>
          <cell r="AD61">
            <v>13</v>
          </cell>
          <cell r="AE61">
            <v>1</v>
          </cell>
          <cell r="AF61">
            <v>10</v>
          </cell>
          <cell r="AG61">
            <v>2</v>
          </cell>
          <cell r="AH61">
            <v>12</v>
          </cell>
          <cell r="AI61">
            <v>1</v>
          </cell>
          <cell r="AJ61">
            <v>11</v>
          </cell>
          <cell r="AK61">
            <v>10</v>
          </cell>
          <cell r="AL61">
            <v>21</v>
          </cell>
          <cell r="AM61">
            <v>1</v>
          </cell>
          <cell r="AN61">
            <v>10</v>
          </cell>
          <cell r="AO61">
            <v>10</v>
          </cell>
          <cell r="AP61">
            <v>20</v>
          </cell>
          <cell r="AQ61">
            <v>1</v>
          </cell>
          <cell r="AR61">
            <v>44</v>
          </cell>
          <cell r="AS61">
            <v>41</v>
          </cell>
          <cell r="AT61">
            <v>85</v>
          </cell>
          <cell r="AU61">
            <v>6</v>
          </cell>
          <cell r="AV61">
            <v>4</v>
          </cell>
          <cell r="AW61">
            <v>12</v>
          </cell>
          <cell r="AX61">
            <v>16</v>
          </cell>
          <cell r="AY61">
            <v>1</v>
          </cell>
          <cell r="AZ61">
            <v>7</v>
          </cell>
          <cell r="BA61">
            <v>11</v>
          </cell>
          <cell r="BB61">
            <v>18</v>
          </cell>
          <cell r="BC61">
            <v>1</v>
          </cell>
          <cell r="BD61">
            <v>8</v>
          </cell>
          <cell r="BE61">
            <v>4</v>
          </cell>
          <cell r="BF61">
            <v>12</v>
          </cell>
          <cell r="BG61">
            <v>1</v>
          </cell>
          <cell r="BH61">
            <v>19</v>
          </cell>
          <cell r="BI61">
            <v>27</v>
          </cell>
          <cell r="BJ61">
            <v>46</v>
          </cell>
          <cell r="BK61">
            <v>3</v>
          </cell>
        </row>
        <row r="62">
          <cell r="B62">
            <v>41030063</v>
          </cell>
          <cell r="C62" t="str">
            <v>บ้านต้องหนองสระปลา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20</v>
          </cell>
          <cell r="I62">
            <v>8</v>
          </cell>
          <cell r="J62">
            <v>28</v>
          </cell>
          <cell r="K62">
            <v>1</v>
          </cell>
          <cell r="L62">
            <v>14</v>
          </cell>
          <cell r="M62">
            <v>16</v>
          </cell>
          <cell r="N62">
            <v>30</v>
          </cell>
          <cell r="O62">
            <v>1</v>
          </cell>
          <cell r="P62">
            <v>34</v>
          </cell>
          <cell r="Q62">
            <v>24</v>
          </cell>
          <cell r="R62">
            <v>58</v>
          </cell>
          <cell r="S62">
            <v>2</v>
          </cell>
          <cell r="T62">
            <v>9</v>
          </cell>
          <cell r="U62">
            <v>11</v>
          </cell>
          <cell r="V62">
            <v>20</v>
          </cell>
          <cell r="W62">
            <v>1</v>
          </cell>
          <cell r="X62">
            <v>17</v>
          </cell>
          <cell r="Y62">
            <v>15</v>
          </cell>
          <cell r="Z62">
            <v>32</v>
          </cell>
          <cell r="AA62">
            <v>1</v>
          </cell>
          <cell r="AB62">
            <v>10</v>
          </cell>
          <cell r="AC62">
            <v>9</v>
          </cell>
          <cell r="AD62">
            <v>19</v>
          </cell>
          <cell r="AE62">
            <v>1</v>
          </cell>
          <cell r="AF62">
            <v>9</v>
          </cell>
          <cell r="AG62">
            <v>21</v>
          </cell>
          <cell r="AH62">
            <v>30</v>
          </cell>
          <cell r="AI62">
            <v>1</v>
          </cell>
          <cell r="AJ62">
            <v>15</v>
          </cell>
          <cell r="AK62">
            <v>17</v>
          </cell>
          <cell r="AL62">
            <v>32</v>
          </cell>
          <cell r="AM62">
            <v>1</v>
          </cell>
          <cell r="AN62">
            <v>11</v>
          </cell>
          <cell r="AO62">
            <v>14</v>
          </cell>
          <cell r="AP62">
            <v>25</v>
          </cell>
          <cell r="AQ62">
            <v>2</v>
          </cell>
          <cell r="AR62">
            <v>71</v>
          </cell>
          <cell r="AS62">
            <v>87</v>
          </cell>
          <cell r="AT62">
            <v>158</v>
          </cell>
          <cell r="AU62">
            <v>7</v>
          </cell>
          <cell r="AV62">
            <v>15</v>
          </cell>
          <cell r="AW62">
            <v>17</v>
          </cell>
          <cell r="AX62">
            <v>32</v>
          </cell>
          <cell r="AY62">
            <v>1</v>
          </cell>
          <cell r="AZ62">
            <v>11</v>
          </cell>
          <cell r="BA62">
            <v>12</v>
          </cell>
          <cell r="BB62">
            <v>23</v>
          </cell>
          <cell r="BC62">
            <v>1</v>
          </cell>
          <cell r="BD62">
            <v>14</v>
          </cell>
          <cell r="BE62">
            <v>19</v>
          </cell>
          <cell r="BF62">
            <v>33</v>
          </cell>
          <cell r="BG62">
            <v>2</v>
          </cell>
          <cell r="BH62">
            <v>40</v>
          </cell>
          <cell r="BI62">
            <v>48</v>
          </cell>
          <cell r="BJ62">
            <v>88</v>
          </cell>
          <cell r="BK62">
            <v>4</v>
          </cell>
        </row>
        <row r="63">
          <cell r="B63">
            <v>41030064</v>
          </cell>
          <cell r="C63" t="str">
            <v>บ้านดงบังหนองเขื่อน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3</v>
          </cell>
          <cell r="I63">
            <v>3</v>
          </cell>
          <cell r="J63">
            <v>6</v>
          </cell>
          <cell r="K63">
            <v>1</v>
          </cell>
          <cell r="L63">
            <v>3</v>
          </cell>
          <cell r="M63">
            <v>3</v>
          </cell>
          <cell r="N63">
            <v>6</v>
          </cell>
          <cell r="O63">
            <v>1</v>
          </cell>
          <cell r="P63">
            <v>6</v>
          </cell>
          <cell r="Q63">
            <v>6</v>
          </cell>
          <cell r="R63">
            <v>12</v>
          </cell>
          <cell r="S63">
            <v>2</v>
          </cell>
          <cell r="T63">
            <v>10</v>
          </cell>
          <cell r="U63">
            <v>4</v>
          </cell>
          <cell r="V63">
            <v>14</v>
          </cell>
          <cell r="W63">
            <v>1</v>
          </cell>
          <cell r="X63">
            <v>7</v>
          </cell>
          <cell r="Y63">
            <v>6</v>
          </cell>
          <cell r="Z63">
            <v>13</v>
          </cell>
          <cell r="AA63">
            <v>1</v>
          </cell>
          <cell r="AB63">
            <v>7</v>
          </cell>
          <cell r="AC63">
            <v>5</v>
          </cell>
          <cell r="AD63">
            <v>12</v>
          </cell>
          <cell r="AE63">
            <v>1</v>
          </cell>
          <cell r="AF63">
            <v>6</v>
          </cell>
          <cell r="AG63">
            <v>6</v>
          </cell>
          <cell r="AH63">
            <v>12</v>
          </cell>
          <cell r="AI63">
            <v>1</v>
          </cell>
          <cell r="AJ63">
            <v>5</v>
          </cell>
          <cell r="AK63">
            <v>6</v>
          </cell>
          <cell r="AL63">
            <v>11</v>
          </cell>
          <cell r="AM63">
            <v>1</v>
          </cell>
          <cell r="AN63">
            <v>6</v>
          </cell>
          <cell r="AO63">
            <v>5</v>
          </cell>
          <cell r="AP63">
            <v>11</v>
          </cell>
          <cell r="AQ63">
            <v>1</v>
          </cell>
          <cell r="AR63">
            <v>41</v>
          </cell>
          <cell r="AS63">
            <v>32</v>
          </cell>
          <cell r="AT63">
            <v>73</v>
          </cell>
          <cell r="AU63">
            <v>6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</row>
        <row r="64">
          <cell r="B64">
            <v>41030065</v>
          </cell>
          <cell r="C64" t="str">
            <v>บ้านหนองบัวน้อย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</row>
        <row r="65">
          <cell r="B65">
            <v>41030066</v>
          </cell>
          <cell r="C65" t="str">
            <v>บ้านม่วงประชาบํารุง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11</v>
          </cell>
          <cell r="I65">
            <v>7</v>
          </cell>
          <cell r="J65">
            <v>18</v>
          </cell>
          <cell r="K65">
            <v>1</v>
          </cell>
          <cell r="L65">
            <v>12</v>
          </cell>
          <cell r="M65">
            <v>10</v>
          </cell>
          <cell r="N65">
            <v>22</v>
          </cell>
          <cell r="O65">
            <v>1</v>
          </cell>
          <cell r="P65">
            <v>23</v>
          </cell>
          <cell r="Q65">
            <v>17</v>
          </cell>
          <cell r="R65">
            <v>40</v>
          </cell>
          <cell r="S65">
            <v>2</v>
          </cell>
          <cell r="T65">
            <v>7</v>
          </cell>
          <cell r="U65">
            <v>5</v>
          </cell>
          <cell r="V65">
            <v>12</v>
          </cell>
          <cell r="W65">
            <v>1</v>
          </cell>
          <cell r="X65">
            <v>8</v>
          </cell>
          <cell r="Y65">
            <v>5</v>
          </cell>
          <cell r="Z65">
            <v>13</v>
          </cell>
          <cell r="AA65">
            <v>1</v>
          </cell>
          <cell r="AB65">
            <v>3</v>
          </cell>
          <cell r="AC65">
            <v>10</v>
          </cell>
          <cell r="AD65">
            <v>13</v>
          </cell>
          <cell r="AE65">
            <v>1</v>
          </cell>
          <cell r="AF65">
            <v>7</v>
          </cell>
          <cell r="AG65">
            <v>14</v>
          </cell>
          <cell r="AH65">
            <v>21</v>
          </cell>
          <cell r="AI65">
            <v>1</v>
          </cell>
          <cell r="AJ65">
            <v>15</v>
          </cell>
          <cell r="AK65">
            <v>6</v>
          </cell>
          <cell r="AL65">
            <v>21</v>
          </cell>
          <cell r="AM65">
            <v>1</v>
          </cell>
          <cell r="AN65">
            <v>13</v>
          </cell>
          <cell r="AO65">
            <v>5</v>
          </cell>
          <cell r="AP65">
            <v>18</v>
          </cell>
          <cell r="AQ65">
            <v>1</v>
          </cell>
          <cell r="AR65">
            <v>53</v>
          </cell>
          <cell r="AS65">
            <v>45</v>
          </cell>
          <cell r="AT65">
            <v>98</v>
          </cell>
          <cell r="AU65">
            <v>6</v>
          </cell>
          <cell r="AV65">
            <v>7</v>
          </cell>
          <cell r="AW65">
            <v>7</v>
          </cell>
          <cell r="AX65">
            <v>14</v>
          </cell>
          <cell r="AY65">
            <v>1</v>
          </cell>
          <cell r="AZ65">
            <v>8</v>
          </cell>
          <cell r="BA65">
            <v>6</v>
          </cell>
          <cell r="BB65">
            <v>14</v>
          </cell>
          <cell r="BC65">
            <v>1</v>
          </cell>
          <cell r="BD65">
            <v>10</v>
          </cell>
          <cell r="BE65">
            <v>9</v>
          </cell>
          <cell r="BF65">
            <v>19</v>
          </cell>
          <cell r="BG65">
            <v>1</v>
          </cell>
          <cell r="BH65">
            <v>25</v>
          </cell>
          <cell r="BI65">
            <v>22</v>
          </cell>
          <cell r="BJ65">
            <v>47</v>
          </cell>
          <cell r="BK65">
            <v>3</v>
          </cell>
        </row>
        <row r="66">
          <cell r="B66">
            <v>41030067</v>
          </cell>
          <cell r="C66" t="str">
            <v>บ้านยาง (อาสาพัฒนา 3)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1</v>
          </cell>
          <cell r="I66">
            <v>2</v>
          </cell>
          <cell r="J66">
            <v>3</v>
          </cell>
          <cell r="K66">
            <v>1</v>
          </cell>
          <cell r="L66">
            <v>3</v>
          </cell>
          <cell r="M66">
            <v>5</v>
          </cell>
          <cell r="N66">
            <v>8</v>
          </cell>
          <cell r="O66">
            <v>1</v>
          </cell>
          <cell r="P66">
            <v>4</v>
          </cell>
          <cell r="Q66">
            <v>7</v>
          </cell>
          <cell r="R66">
            <v>11</v>
          </cell>
          <cell r="S66">
            <v>2</v>
          </cell>
          <cell r="T66">
            <v>2</v>
          </cell>
          <cell r="U66">
            <v>8</v>
          </cell>
          <cell r="V66">
            <v>10</v>
          </cell>
          <cell r="W66">
            <v>1</v>
          </cell>
          <cell r="X66">
            <v>5</v>
          </cell>
          <cell r="Y66">
            <v>6</v>
          </cell>
          <cell r="Z66">
            <v>11</v>
          </cell>
          <cell r="AA66">
            <v>1</v>
          </cell>
          <cell r="AB66">
            <v>5</v>
          </cell>
          <cell r="AC66">
            <v>2</v>
          </cell>
          <cell r="AD66">
            <v>7</v>
          </cell>
          <cell r="AE66">
            <v>1</v>
          </cell>
          <cell r="AF66">
            <v>2</v>
          </cell>
          <cell r="AG66">
            <v>5</v>
          </cell>
          <cell r="AH66">
            <v>7</v>
          </cell>
          <cell r="AI66">
            <v>1</v>
          </cell>
          <cell r="AJ66">
            <v>5</v>
          </cell>
          <cell r="AK66">
            <v>2</v>
          </cell>
          <cell r="AL66">
            <v>7</v>
          </cell>
          <cell r="AM66">
            <v>1</v>
          </cell>
          <cell r="AN66">
            <v>1</v>
          </cell>
          <cell r="AO66">
            <v>8</v>
          </cell>
          <cell r="AP66">
            <v>9</v>
          </cell>
          <cell r="AQ66">
            <v>1</v>
          </cell>
          <cell r="AR66">
            <v>20</v>
          </cell>
          <cell r="AS66">
            <v>31</v>
          </cell>
          <cell r="AT66">
            <v>51</v>
          </cell>
          <cell r="AU66">
            <v>6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</row>
        <row r="67">
          <cell r="B67">
            <v>41030068</v>
          </cell>
          <cell r="C67" t="str">
            <v>บ้านหนองงิ้ว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1</v>
          </cell>
          <cell r="J67">
            <v>2</v>
          </cell>
          <cell r="K67">
            <v>1</v>
          </cell>
          <cell r="L67">
            <v>2</v>
          </cell>
          <cell r="M67">
            <v>3</v>
          </cell>
          <cell r="N67">
            <v>5</v>
          </cell>
          <cell r="O67">
            <v>1</v>
          </cell>
          <cell r="P67">
            <v>3</v>
          </cell>
          <cell r="Q67">
            <v>4</v>
          </cell>
          <cell r="R67">
            <v>7</v>
          </cell>
          <cell r="S67">
            <v>2</v>
          </cell>
          <cell r="T67">
            <v>2</v>
          </cell>
          <cell r="U67">
            <v>6</v>
          </cell>
          <cell r="V67">
            <v>8</v>
          </cell>
          <cell r="W67">
            <v>1</v>
          </cell>
          <cell r="X67">
            <v>0</v>
          </cell>
          <cell r="Y67">
            <v>3</v>
          </cell>
          <cell r="Z67">
            <v>3</v>
          </cell>
          <cell r="AA67">
            <v>1</v>
          </cell>
          <cell r="AB67">
            <v>1</v>
          </cell>
          <cell r="AC67">
            <v>1</v>
          </cell>
          <cell r="AD67">
            <v>2</v>
          </cell>
          <cell r="AE67">
            <v>1</v>
          </cell>
          <cell r="AF67">
            <v>2</v>
          </cell>
          <cell r="AG67">
            <v>1</v>
          </cell>
          <cell r="AH67">
            <v>3</v>
          </cell>
          <cell r="AI67">
            <v>1</v>
          </cell>
          <cell r="AJ67">
            <v>2</v>
          </cell>
          <cell r="AK67">
            <v>1</v>
          </cell>
          <cell r="AL67">
            <v>3</v>
          </cell>
          <cell r="AM67">
            <v>1</v>
          </cell>
          <cell r="AN67">
            <v>5</v>
          </cell>
          <cell r="AO67">
            <v>1</v>
          </cell>
          <cell r="AP67">
            <v>6</v>
          </cell>
          <cell r="AQ67">
            <v>1</v>
          </cell>
          <cell r="AR67">
            <v>12</v>
          </cell>
          <cell r="AS67">
            <v>13</v>
          </cell>
          <cell r="AT67">
            <v>25</v>
          </cell>
          <cell r="AU67">
            <v>6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</row>
        <row r="68">
          <cell r="B68">
            <v>41030069</v>
          </cell>
          <cell r="C68" t="str">
            <v>บ้านดงโพนยอ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>
            <v>5</v>
          </cell>
          <cell r="J68">
            <v>6</v>
          </cell>
          <cell r="K68">
            <v>1</v>
          </cell>
          <cell r="L68">
            <v>3</v>
          </cell>
          <cell r="M68">
            <v>6</v>
          </cell>
          <cell r="N68">
            <v>9</v>
          </cell>
          <cell r="O68">
            <v>1</v>
          </cell>
          <cell r="P68">
            <v>4</v>
          </cell>
          <cell r="Q68">
            <v>11</v>
          </cell>
          <cell r="R68">
            <v>15</v>
          </cell>
          <cell r="S68">
            <v>2</v>
          </cell>
          <cell r="T68">
            <v>1</v>
          </cell>
          <cell r="U68">
            <v>3</v>
          </cell>
          <cell r="V68">
            <v>4</v>
          </cell>
          <cell r="W68">
            <v>1</v>
          </cell>
          <cell r="X68">
            <v>5</v>
          </cell>
          <cell r="Y68">
            <v>5</v>
          </cell>
          <cell r="Z68">
            <v>10</v>
          </cell>
          <cell r="AA68">
            <v>1</v>
          </cell>
          <cell r="AB68">
            <v>3</v>
          </cell>
          <cell r="AC68">
            <v>6</v>
          </cell>
          <cell r="AD68">
            <v>9</v>
          </cell>
          <cell r="AE68">
            <v>1</v>
          </cell>
          <cell r="AF68">
            <v>3</v>
          </cell>
          <cell r="AG68">
            <v>3</v>
          </cell>
          <cell r="AH68">
            <v>6</v>
          </cell>
          <cell r="AI68">
            <v>1</v>
          </cell>
          <cell r="AJ68">
            <v>4</v>
          </cell>
          <cell r="AK68">
            <v>2</v>
          </cell>
          <cell r="AL68">
            <v>6</v>
          </cell>
          <cell r="AM68">
            <v>1</v>
          </cell>
          <cell r="AN68">
            <v>6</v>
          </cell>
          <cell r="AO68">
            <v>1</v>
          </cell>
          <cell r="AP68">
            <v>7</v>
          </cell>
          <cell r="AQ68">
            <v>1</v>
          </cell>
          <cell r="AR68">
            <v>22</v>
          </cell>
          <cell r="AS68">
            <v>20</v>
          </cell>
          <cell r="AT68">
            <v>42</v>
          </cell>
          <cell r="AU68">
            <v>6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</row>
        <row r="69">
          <cell r="B69">
            <v>41030070</v>
          </cell>
          <cell r="C69" t="str">
            <v>บ้านหนองบ่อ (พอลพิทยาประชานุสรณ์)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4</v>
          </cell>
          <cell r="J69">
            <v>6</v>
          </cell>
          <cell r="K69">
            <v>1</v>
          </cell>
          <cell r="L69">
            <v>7</v>
          </cell>
          <cell r="M69">
            <v>2</v>
          </cell>
          <cell r="N69">
            <v>9</v>
          </cell>
          <cell r="O69">
            <v>1</v>
          </cell>
          <cell r="P69">
            <v>9</v>
          </cell>
          <cell r="Q69">
            <v>6</v>
          </cell>
          <cell r="R69">
            <v>15</v>
          </cell>
          <cell r="S69">
            <v>2</v>
          </cell>
          <cell r="T69">
            <v>7</v>
          </cell>
          <cell r="U69">
            <v>5</v>
          </cell>
          <cell r="V69">
            <v>12</v>
          </cell>
          <cell r="W69">
            <v>1</v>
          </cell>
          <cell r="X69">
            <v>7</v>
          </cell>
          <cell r="Y69">
            <v>3</v>
          </cell>
          <cell r="Z69">
            <v>10</v>
          </cell>
          <cell r="AA69">
            <v>1</v>
          </cell>
          <cell r="AB69">
            <v>3</v>
          </cell>
          <cell r="AC69">
            <v>4</v>
          </cell>
          <cell r="AD69">
            <v>7</v>
          </cell>
          <cell r="AE69">
            <v>1</v>
          </cell>
          <cell r="AF69">
            <v>2</v>
          </cell>
          <cell r="AG69">
            <v>7</v>
          </cell>
          <cell r="AH69">
            <v>9</v>
          </cell>
          <cell r="AI69">
            <v>1</v>
          </cell>
          <cell r="AJ69">
            <v>4</v>
          </cell>
          <cell r="AK69">
            <v>3</v>
          </cell>
          <cell r="AL69">
            <v>7</v>
          </cell>
          <cell r="AM69">
            <v>1</v>
          </cell>
          <cell r="AN69">
            <v>9</v>
          </cell>
          <cell r="AO69">
            <v>5</v>
          </cell>
          <cell r="AP69">
            <v>14</v>
          </cell>
          <cell r="AQ69">
            <v>1</v>
          </cell>
          <cell r="AR69">
            <v>32</v>
          </cell>
          <cell r="AS69">
            <v>27</v>
          </cell>
          <cell r="AT69">
            <v>59</v>
          </cell>
          <cell r="AU69">
            <v>6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</row>
        <row r="70">
          <cell r="B70">
            <v>41030071</v>
          </cell>
          <cell r="C70" t="str">
            <v>อนุบาลหนองหานวิทยายน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24</v>
          </cell>
          <cell r="I70">
            <v>30</v>
          </cell>
          <cell r="J70">
            <v>54</v>
          </cell>
          <cell r="K70">
            <v>2</v>
          </cell>
          <cell r="L70">
            <v>27</v>
          </cell>
          <cell r="M70">
            <v>33</v>
          </cell>
          <cell r="N70">
            <v>60</v>
          </cell>
          <cell r="O70">
            <v>2</v>
          </cell>
          <cell r="P70">
            <v>51</v>
          </cell>
          <cell r="Q70">
            <v>63</v>
          </cell>
          <cell r="R70">
            <v>114</v>
          </cell>
          <cell r="S70">
            <v>4</v>
          </cell>
          <cell r="T70">
            <v>42</v>
          </cell>
          <cell r="U70">
            <v>56</v>
          </cell>
          <cell r="V70">
            <v>98</v>
          </cell>
          <cell r="W70">
            <v>4</v>
          </cell>
          <cell r="X70">
            <v>51</v>
          </cell>
          <cell r="Y70">
            <v>63</v>
          </cell>
          <cell r="Z70">
            <v>114</v>
          </cell>
          <cell r="AA70">
            <v>4</v>
          </cell>
          <cell r="AB70">
            <v>59</v>
          </cell>
          <cell r="AC70">
            <v>61</v>
          </cell>
          <cell r="AD70">
            <v>120</v>
          </cell>
          <cell r="AE70">
            <v>4</v>
          </cell>
          <cell r="AF70">
            <v>71</v>
          </cell>
          <cell r="AG70">
            <v>68</v>
          </cell>
          <cell r="AH70">
            <v>139</v>
          </cell>
          <cell r="AI70">
            <v>4</v>
          </cell>
          <cell r="AJ70">
            <v>74</v>
          </cell>
          <cell r="AK70">
            <v>62</v>
          </cell>
          <cell r="AL70">
            <v>136</v>
          </cell>
          <cell r="AM70">
            <v>4</v>
          </cell>
          <cell r="AN70">
            <v>66</v>
          </cell>
          <cell r="AO70">
            <v>74</v>
          </cell>
          <cell r="AP70">
            <v>140</v>
          </cell>
          <cell r="AQ70">
            <v>4</v>
          </cell>
          <cell r="AR70">
            <v>363</v>
          </cell>
          <cell r="AS70">
            <v>384</v>
          </cell>
          <cell r="AT70">
            <v>747</v>
          </cell>
          <cell r="AU70">
            <v>24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</row>
        <row r="71">
          <cell r="B71">
            <v>41030072</v>
          </cell>
          <cell r="C71" t="str">
            <v>บ้านหนองหาน (วันครู 2502)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30</v>
          </cell>
          <cell r="I71">
            <v>36</v>
          </cell>
          <cell r="J71">
            <v>66</v>
          </cell>
          <cell r="K71">
            <v>3</v>
          </cell>
          <cell r="L71">
            <v>36</v>
          </cell>
          <cell r="M71">
            <v>38</v>
          </cell>
          <cell r="N71">
            <v>74</v>
          </cell>
          <cell r="O71">
            <v>3</v>
          </cell>
          <cell r="P71">
            <v>66</v>
          </cell>
          <cell r="Q71">
            <v>74</v>
          </cell>
          <cell r="R71">
            <v>140</v>
          </cell>
          <cell r="S71">
            <v>6</v>
          </cell>
          <cell r="T71">
            <v>57</v>
          </cell>
          <cell r="U71">
            <v>60</v>
          </cell>
          <cell r="V71">
            <v>117</v>
          </cell>
          <cell r="W71">
            <v>5</v>
          </cell>
          <cell r="X71">
            <v>79</v>
          </cell>
          <cell r="Y71">
            <v>76</v>
          </cell>
          <cell r="Z71">
            <v>155</v>
          </cell>
          <cell r="AA71">
            <v>5</v>
          </cell>
          <cell r="AB71">
            <v>70</v>
          </cell>
          <cell r="AC71">
            <v>77</v>
          </cell>
          <cell r="AD71">
            <v>147</v>
          </cell>
          <cell r="AE71">
            <v>5</v>
          </cell>
          <cell r="AF71">
            <v>52</v>
          </cell>
          <cell r="AG71">
            <v>58</v>
          </cell>
          <cell r="AH71">
            <v>110</v>
          </cell>
          <cell r="AI71">
            <v>4</v>
          </cell>
          <cell r="AJ71">
            <v>74</v>
          </cell>
          <cell r="AK71">
            <v>75</v>
          </cell>
          <cell r="AL71">
            <v>149</v>
          </cell>
          <cell r="AM71">
            <v>5</v>
          </cell>
          <cell r="AN71">
            <v>85</v>
          </cell>
          <cell r="AO71">
            <v>77</v>
          </cell>
          <cell r="AP71">
            <v>162</v>
          </cell>
          <cell r="AQ71">
            <v>5</v>
          </cell>
          <cell r="AR71">
            <v>417</v>
          </cell>
          <cell r="AS71">
            <v>423</v>
          </cell>
          <cell r="AT71">
            <v>840</v>
          </cell>
          <cell r="AU71">
            <v>29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</row>
        <row r="72">
          <cell r="B72">
            <v>41030073</v>
          </cell>
          <cell r="C72" t="str">
            <v>บ้านเชียงงาม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2</v>
          </cell>
          <cell r="I72">
            <v>2</v>
          </cell>
          <cell r="J72">
            <v>4</v>
          </cell>
          <cell r="K72">
            <v>1</v>
          </cell>
          <cell r="L72">
            <v>4</v>
          </cell>
          <cell r="M72">
            <v>7</v>
          </cell>
          <cell r="N72">
            <v>11</v>
          </cell>
          <cell r="O72">
            <v>1</v>
          </cell>
          <cell r="P72">
            <v>6</v>
          </cell>
          <cell r="Q72">
            <v>9</v>
          </cell>
          <cell r="R72">
            <v>15</v>
          </cell>
          <cell r="S72">
            <v>2</v>
          </cell>
          <cell r="T72">
            <v>2</v>
          </cell>
          <cell r="U72">
            <v>8</v>
          </cell>
          <cell r="V72">
            <v>10</v>
          </cell>
          <cell r="W72">
            <v>1</v>
          </cell>
          <cell r="X72">
            <v>3</v>
          </cell>
          <cell r="Y72">
            <v>5</v>
          </cell>
          <cell r="Z72">
            <v>8</v>
          </cell>
          <cell r="AA72">
            <v>1</v>
          </cell>
          <cell r="AB72">
            <v>4</v>
          </cell>
          <cell r="AC72">
            <v>5</v>
          </cell>
          <cell r="AD72">
            <v>9</v>
          </cell>
          <cell r="AE72">
            <v>1</v>
          </cell>
          <cell r="AF72">
            <v>5</v>
          </cell>
          <cell r="AG72">
            <v>4</v>
          </cell>
          <cell r="AH72">
            <v>9</v>
          </cell>
          <cell r="AI72">
            <v>1</v>
          </cell>
          <cell r="AJ72">
            <v>11</v>
          </cell>
          <cell r="AK72">
            <v>0</v>
          </cell>
          <cell r="AL72">
            <v>11</v>
          </cell>
          <cell r="AM72">
            <v>1</v>
          </cell>
          <cell r="AN72">
            <v>5</v>
          </cell>
          <cell r="AO72">
            <v>4</v>
          </cell>
          <cell r="AP72">
            <v>9</v>
          </cell>
          <cell r="AQ72">
            <v>1</v>
          </cell>
          <cell r="AR72">
            <v>30</v>
          </cell>
          <cell r="AS72">
            <v>26</v>
          </cell>
          <cell r="AT72">
            <v>56</v>
          </cell>
          <cell r="AU72">
            <v>6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</row>
        <row r="73">
          <cell r="B73">
            <v>41030074</v>
          </cell>
          <cell r="C73" t="str">
            <v>บ้านโสกหมู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13</v>
          </cell>
          <cell r="I73">
            <v>7</v>
          </cell>
          <cell r="J73">
            <v>20</v>
          </cell>
          <cell r="K73">
            <v>1</v>
          </cell>
          <cell r="L73">
            <v>7</v>
          </cell>
          <cell r="M73">
            <v>4</v>
          </cell>
          <cell r="N73">
            <v>11</v>
          </cell>
          <cell r="O73">
            <v>1</v>
          </cell>
          <cell r="P73">
            <v>20</v>
          </cell>
          <cell r="Q73">
            <v>11</v>
          </cell>
          <cell r="R73">
            <v>31</v>
          </cell>
          <cell r="S73">
            <v>2</v>
          </cell>
          <cell r="T73">
            <v>6</v>
          </cell>
          <cell r="U73">
            <v>8</v>
          </cell>
          <cell r="V73">
            <v>14</v>
          </cell>
          <cell r="W73">
            <v>1</v>
          </cell>
          <cell r="X73">
            <v>9</v>
          </cell>
          <cell r="Y73">
            <v>8</v>
          </cell>
          <cell r="Z73">
            <v>17</v>
          </cell>
          <cell r="AA73">
            <v>1</v>
          </cell>
          <cell r="AB73">
            <v>7</v>
          </cell>
          <cell r="AC73">
            <v>2</v>
          </cell>
          <cell r="AD73">
            <v>9</v>
          </cell>
          <cell r="AE73">
            <v>1</v>
          </cell>
          <cell r="AF73">
            <v>7</v>
          </cell>
          <cell r="AG73">
            <v>3</v>
          </cell>
          <cell r="AH73">
            <v>10</v>
          </cell>
          <cell r="AI73">
            <v>1</v>
          </cell>
          <cell r="AJ73">
            <v>5</v>
          </cell>
          <cell r="AK73">
            <v>3</v>
          </cell>
          <cell r="AL73">
            <v>8</v>
          </cell>
          <cell r="AM73">
            <v>1</v>
          </cell>
          <cell r="AN73">
            <v>8</v>
          </cell>
          <cell r="AO73">
            <v>5</v>
          </cell>
          <cell r="AP73">
            <v>13</v>
          </cell>
          <cell r="AQ73">
            <v>1</v>
          </cell>
          <cell r="AR73">
            <v>42</v>
          </cell>
          <cell r="AS73">
            <v>29</v>
          </cell>
          <cell r="AT73">
            <v>71</v>
          </cell>
          <cell r="AU73">
            <v>6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</row>
        <row r="74">
          <cell r="B74">
            <v>41030075</v>
          </cell>
          <cell r="C74" t="str">
            <v>อนุบาลทุ่งฝน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13</v>
          </cell>
          <cell r="I74">
            <v>11</v>
          </cell>
          <cell r="J74">
            <v>24</v>
          </cell>
          <cell r="K74">
            <v>1</v>
          </cell>
          <cell r="L74">
            <v>29</v>
          </cell>
          <cell r="M74">
            <v>22</v>
          </cell>
          <cell r="N74">
            <v>51</v>
          </cell>
          <cell r="O74">
            <v>2</v>
          </cell>
          <cell r="P74">
            <v>42</v>
          </cell>
          <cell r="Q74">
            <v>33</v>
          </cell>
          <cell r="R74">
            <v>75</v>
          </cell>
          <cell r="S74">
            <v>3</v>
          </cell>
          <cell r="T74">
            <v>36</v>
          </cell>
          <cell r="U74">
            <v>21</v>
          </cell>
          <cell r="V74">
            <v>57</v>
          </cell>
          <cell r="W74">
            <v>2</v>
          </cell>
          <cell r="X74">
            <v>22</v>
          </cell>
          <cell r="Y74">
            <v>21</v>
          </cell>
          <cell r="Z74">
            <v>43</v>
          </cell>
          <cell r="AA74">
            <v>2</v>
          </cell>
          <cell r="AB74">
            <v>23</v>
          </cell>
          <cell r="AC74">
            <v>38</v>
          </cell>
          <cell r="AD74">
            <v>61</v>
          </cell>
          <cell r="AE74">
            <v>3</v>
          </cell>
          <cell r="AF74">
            <v>33</v>
          </cell>
          <cell r="AG74">
            <v>39</v>
          </cell>
          <cell r="AH74">
            <v>72</v>
          </cell>
          <cell r="AI74">
            <v>3</v>
          </cell>
          <cell r="AJ74">
            <v>27</v>
          </cell>
          <cell r="AK74">
            <v>34</v>
          </cell>
          <cell r="AL74">
            <v>61</v>
          </cell>
          <cell r="AM74">
            <v>3</v>
          </cell>
          <cell r="AN74">
            <v>37</v>
          </cell>
          <cell r="AO74">
            <v>30</v>
          </cell>
          <cell r="AP74">
            <v>67</v>
          </cell>
          <cell r="AQ74">
            <v>3</v>
          </cell>
          <cell r="AR74">
            <v>178</v>
          </cell>
          <cell r="AS74">
            <v>183</v>
          </cell>
          <cell r="AT74">
            <v>361</v>
          </cell>
          <cell r="AU74">
            <v>16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</row>
        <row r="75">
          <cell r="B75">
            <v>41030076</v>
          </cell>
          <cell r="C75" t="str">
            <v>บ้านท่าช่วง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4</v>
          </cell>
          <cell r="J75">
            <v>7</v>
          </cell>
          <cell r="K75">
            <v>1</v>
          </cell>
          <cell r="L75">
            <v>4</v>
          </cell>
          <cell r="M75">
            <v>0</v>
          </cell>
          <cell r="N75">
            <v>4</v>
          </cell>
          <cell r="O75">
            <v>1</v>
          </cell>
          <cell r="P75">
            <v>7</v>
          </cell>
          <cell r="Q75">
            <v>4</v>
          </cell>
          <cell r="R75">
            <v>11</v>
          </cell>
          <cell r="S75">
            <v>2</v>
          </cell>
          <cell r="T75">
            <v>6</v>
          </cell>
          <cell r="U75">
            <v>3</v>
          </cell>
          <cell r="V75">
            <v>9</v>
          </cell>
          <cell r="W75">
            <v>1</v>
          </cell>
          <cell r="X75">
            <v>3</v>
          </cell>
          <cell r="Y75">
            <v>3</v>
          </cell>
          <cell r="Z75">
            <v>6</v>
          </cell>
          <cell r="AA75">
            <v>1</v>
          </cell>
          <cell r="AB75">
            <v>4</v>
          </cell>
          <cell r="AC75">
            <v>2</v>
          </cell>
          <cell r="AD75">
            <v>6</v>
          </cell>
          <cell r="AE75">
            <v>1</v>
          </cell>
          <cell r="AF75">
            <v>4</v>
          </cell>
          <cell r="AG75">
            <v>8</v>
          </cell>
          <cell r="AH75">
            <v>12</v>
          </cell>
          <cell r="AI75">
            <v>1</v>
          </cell>
          <cell r="AJ75">
            <v>6</v>
          </cell>
          <cell r="AK75">
            <v>6</v>
          </cell>
          <cell r="AL75">
            <v>12</v>
          </cell>
          <cell r="AM75">
            <v>1</v>
          </cell>
          <cell r="AN75">
            <v>3</v>
          </cell>
          <cell r="AO75">
            <v>3</v>
          </cell>
          <cell r="AP75">
            <v>6</v>
          </cell>
          <cell r="AQ75">
            <v>1</v>
          </cell>
          <cell r="AR75">
            <v>26</v>
          </cell>
          <cell r="AS75">
            <v>25</v>
          </cell>
          <cell r="AT75">
            <v>51</v>
          </cell>
          <cell r="AU75">
            <v>6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</row>
        <row r="76">
          <cell r="B76">
            <v>41030077</v>
          </cell>
          <cell r="C76" t="str">
            <v>ชุมชนกุดค้า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8</v>
          </cell>
          <cell r="I76">
            <v>2</v>
          </cell>
          <cell r="J76">
            <v>10</v>
          </cell>
          <cell r="K76">
            <v>1</v>
          </cell>
          <cell r="L76">
            <v>5</v>
          </cell>
          <cell r="M76">
            <v>5</v>
          </cell>
          <cell r="N76">
            <v>10</v>
          </cell>
          <cell r="O76">
            <v>1</v>
          </cell>
          <cell r="P76">
            <v>13</v>
          </cell>
          <cell r="Q76">
            <v>7</v>
          </cell>
          <cell r="R76">
            <v>20</v>
          </cell>
          <cell r="S76">
            <v>2</v>
          </cell>
          <cell r="T76">
            <v>4</v>
          </cell>
          <cell r="U76">
            <v>8</v>
          </cell>
          <cell r="V76">
            <v>12</v>
          </cell>
          <cell r="W76">
            <v>1</v>
          </cell>
          <cell r="X76">
            <v>13</v>
          </cell>
          <cell r="Y76">
            <v>3</v>
          </cell>
          <cell r="Z76">
            <v>16</v>
          </cell>
          <cell r="AA76">
            <v>1</v>
          </cell>
          <cell r="AB76">
            <v>4</v>
          </cell>
          <cell r="AC76">
            <v>10</v>
          </cell>
          <cell r="AD76">
            <v>14</v>
          </cell>
          <cell r="AE76">
            <v>1</v>
          </cell>
          <cell r="AF76">
            <v>7</v>
          </cell>
          <cell r="AG76">
            <v>12</v>
          </cell>
          <cell r="AH76">
            <v>19</v>
          </cell>
          <cell r="AI76">
            <v>1</v>
          </cell>
          <cell r="AJ76">
            <v>14</v>
          </cell>
          <cell r="AK76">
            <v>8</v>
          </cell>
          <cell r="AL76">
            <v>22</v>
          </cell>
          <cell r="AM76">
            <v>1</v>
          </cell>
          <cell r="AN76">
            <v>13</v>
          </cell>
          <cell r="AO76">
            <v>7</v>
          </cell>
          <cell r="AP76">
            <v>20</v>
          </cell>
          <cell r="AQ76">
            <v>1</v>
          </cell>
          <cell r="AR76">
            <v>55</v>
          </cell>
          <cell r="AS76">
            <v>48</v>
          </cell>
          <cell r="AT76">
            <v>103</v>
          </cell>
          <cell r="AU76">
            <v>6</v>
          </cell>
          <cell r="AV76">
            <v>7</v>
          </cell>
          <cell r="AW76">
            <v>6</v>
          </cell>
          <cell r="AX76">
            <v>13</v>
          </cell>
          <cell r="AY76">
            <v>1</v>
          </cell>
          <cell r="AZ76">
            <v>8</v>
          </cell>
          <cell r="BA76">
            <v>10</v>
          </cell>
          <cell r="BB76">
            <v>18</v>
          </cell>
          <cell r="BC76">
            <v>1</v>
          </cell>
          <cell r="BD76">
            <v>13</v>
          </cell>
          <cell r="BE76">
            <v>11</v>
          </cell>
          <cell r="BF76">
            <v>24</v>
          </cell>
          <cell r="BG76">
            <v>1</v>
          </cell>
          <cell r="BH76">
            <v>28</v>
          </cell>
          <cell r="BI76">
            <v>27</v>
          </cell>
          <cell r="BJ76">
            <v>55</v>
          </cell>
          <cell r="BK76">
            <v>3</v>
          </cell>
        </row>
        <row r="77">
          <cell r="B77">
            <v>41030078</v>
          </cell>
          <cell r="C77" t="str">
            <v>บ้านโนนสะอาด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2</v>
          </cell>
          <cell r="I77">
            <v>4</v>
          </cell>
          <cell r="J77">
            <v>6</v>
          </cell>
          <cell r="K77">
            <v>1</v>
          </cell>
          <cell r="L77">
            <v>8</v>
          </cell>
          <cell r="M77">
            <v>2</v>
          </cell>
          <cell r="N77">
            <v>10</v>
          </cell>
          <cell r="O77">
            <v>1</v>
          </cell>
          <cell r="P77">
            <v>10</v>
          </cell>
          <cell r="Q77">
            <v>6</v>
          </cell>
          <cell r="R77">
            <v>16</v>
          </cell>
          <cell r="S77">
            <v>2</v>
          </cell>
          <cell r="T77">
            <v>9</v>
          </cell>
          <cell r="U77">
            <v>9</v>
          </cell>
          <cell r="V77">
            <v>18</v>
          </cell>
          <cell r="W77">
            <v>1</v>
          </cell>
          <cell r="X77">
            <v>9</v>
          </cell>
          <cell r="Y77">
            <v>5</v>
          </cell>
          <cell r="Z77">
            <v>14</v>
          </cell>
          <cell r="AA77">
            <v>1</v>
          </cell>
          <cell r="AB77">
            <v>5</v>
          </cell>
          <cell r="AC77">
            <v>10</v>
          </cell>
          <cell r="AD77">
            <v>15</v>
          </cell>
          <cell r="AE77">
            <v>1</v>
          </cell>
          <cell r="AF77">
            <v>3</v>
          </cell>
          <cell r="AG77">
            <v>7</v>
          </cell>
          <cell r="AH77">
            <v>10</v>
          </cell>
          <cell r="AI77">
            <v>1</v>
          </cell>
          <cell r="AJ77">
            <v>4</v>
          </cell>
          <cell r="AK77">
            <v>10</v>
          </cell>
          <cell r="AL77">
            <v>14</v>
          </cell>
          <cell r="AM77">
            <v>1</v>
          </cell>
          <cell r="AN77">
            <v>10</v>
          </cell>
          <cell r="AO77">
            <v>9</v>
          </cell>
          <cell r="AP77">
            <v>19</v>
          </cell>
          <cell r="AQ77">
            <v>1</v>
          </cell>
          <cell r="AR77">
            <v>40</v>
          </cell>
          <cell r="AS77">
            <v>50</v>
          </cell>
          <cell r="AT77">
            <v>90</v>
          </cell>
          <cell r="AU77">
            <v>6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</row>
        <row r="78">
          <cell r="B78">
            <v>41030079</v>
          </cell>
          <cell r="C78" t="str">
            <v>ธาตุน้อยก่อสำราญ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>
            <v>4</v>
          </cell>
          <cell r="J78">
            <v>5</v>
          </cell>
          <cell r="K78">
            <v>1</v>
          </cell>
          <cell r="L78">
            <v>4</v>
          </cell>
          <cell r="M78">
            <v>4</v>
          </cell>
          <cell r="N78">
            <v>8</v>
          </cell>
          <cell r="O78">
            <v>1</v>
          </cell>
          <cell r="P78">
            <v>5</v>
          </cell>
          <cell r="Q78">
            <v>8</v>
          </cell>
          <cell r="R78">
            <v>13</v>
          </cell>
          <cell r="S78">
            <v>2</v>
          </cell>
          <cell r="T78">
            <v>5</v>
          </cell>
          <cell r="U78">
            <v>3</v>
          </cell>
          <cell r="V78">
            <v>8</v>
          </cell>
          <cell r="W78">
            <v>1</v>
          </cell>
          <cell r="X78">
            <v>7</v>
          </cell>
          <cell r="Y78">
            <v>5</v>
          </cell>
          <cell r="Z78">
            <v>12</v>
          </cell>
          <cell r="AA78">
            <v>1</v>
          </cell>
          <cell r="AB78">
            <v>4</v>
          </cell>
          <cell r="AC78">
            <v>1</v>
          </cell>
          <cell r="AD78">
            <v>5</v>
          </cell>
          <cell r="AE78">
            <v>1</v>
          </cell>
          <cell r="AF78">
            <v>2</v>
          </cell>
          <cell r="AG78">
            <v>7</v>
          </cell>
          <cell r="AH78">
            <v>9</v>
          </cell>
          <cell r="AI78">
            <v>1</v>
          </cell>
          <cell r="AJ78">
            <v>4</v>
          </cell>
          <cell r="AK78">
            <v>1</v>
          </cell>
          <cell r="AL78">
            <v>5</v>
          </cell>
          <cell r="AM78">
            <v>1</v>
          </cell>
          <cell r="AN78">
            <v>3</v>
          </cell>
          <cell r="AO78">
            <v>7</v>
          </cell>
          <cell r="AP78">
            <v>10</v>
          </cell>
          <cell r="AQ78">
            <v>1</v>
          </cell>
          <cell r="AR78">
            <v>25</v>
          </cell>
          <cell r="AS78">
            <v>24</v>
          </cell>
          <cell r="AT78">
            <v>49</v>
          </cell>
          <cell r="AU78">
            <v>6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</row>
        <row r="79">
          <cell r="B79">
            <v>41030080</v>
          </cell>
          <cell r="C79" t="str">
            <v>บ้านโพนสูง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4</v>
          </cell>
          <cell r="I79">
            <v>3</v>
          </cell>
          <cell r="J79">
            <v>7</v>
          </cell>
          <cell r="K79">
            <v>1</v>
          </cell>
          <cell r="L79">
            <v>6</v>
          </cell>
          <cell r="M79">
            <v>4</v>
          </cell>
          <cell r="N79">
            <v>10</v>
          </cell>
          <cell r="O79">
            <v>1</v>
          </cell>
          <cell r="P79">
            <v>10</v>
          </cell>
          <cell r="Q79">
            <v>7</v>
          </cell>
          <cell r="R79">
            <v>17</v>
          </cell>
          <cell r="S79">
            <v>2</v>
          </cell>
          <cell r="T79">
            <v>3</v>
          </cell>
          <cell r="U79">
            <v>7</v>
          </cell>
          <cell r="V79">
            <v>10</v>
          </cell>
          <cell r="W79">
            <v>1</v>
          </cell>
          <cell r="X79">
            <v>5</v>
          </cell>
          <cell r="Y79">
            <v>7</v>
          </cell>
          <cell r="Z79">
            <v>12</v>
          </cell>
          <cell r="AA79">
            <v>1</v>
          </cell>
          <cell r="AB79">
            <v>8</v>
          </cell>
          <cell r="AC79">
            <v>6</v>
          </cell>
          <cell r="AD79">
            <v>14</v>
          </cell>
          <cell r="AE79">
            <v>1</v>
          </cell>
          <cell r="AF79">
            <v>11</v>
          </cell>
          <cell r="AG79">
            <v>3</v>
          </cell>
          <cell r="AH79">
            <v>14</v>
          </cell>
          <cell r="AI79">
            <v>1</v>
          </cell>
          <cell r="AJ79">
            <v>7</v>
          </cell>
          <cell r="AK79">
            <v>8</v>
          </cell>
          <cell r="AL79">
            <v>15</v>
          </cell>
          <cell r="AM79">
            <v>1</v>
          </cell>
          <cell r="AN79">
            <v>7</v>
          </cell>
          <cell r="AO79">
            <v>5</v>
          </cell>
          <cell r="AP79">
            <v>12</v>
          </cell>
          <cell r="AQ79">
            <v>1</v>
          </cell>
          <cell r="AR79">
            <v>41</v>
          </cell>
          <cell r="AS79">
            <v>36</v>
          </cell>
          <cell r="AT79">
            <v>77</v>
          </cell>
          <cell r="AU79">
            <v>6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</row>
        <row r="80">
          <cell r="B80">
            <v>41030081</v>
          </cell>
          <cell r="C80" t="str">
            <v>บ้านทุ่งใหญ่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13</v>
          </cell>
          <cell r="J80">
            <v>20</v>
          </cell>
          <cell r="K80">
            <v>1</v>
          </cell>
          <cell r="L80">
            <v>11</v>
          </cell>
          <cell r="M80">
            <v>9</v>
          </cell>
          <cell r="N80">
            <v>20</v>
          </cell>
          <cell r="O80">
            <v>1</v>
          </cell>
          <cell r="P80">
            <v>18</v>
          </cell>
          <cell r="Q80">
            <v>22</v>
          </cell>
          <cell r="R80">
            <v>40</v>
          </cell>
          <cell r="S80">
            <v>2</v>
          </cell>
          <cell r="T80">
            <v>7</v>
          </cell>
          <cell r="U80">
            <v>6</v>
          </cell>
          <cell r="V80">
            <v>13</v>
          </cell>
          <cell r="W80">
            <v>1</v>
          </cell>
          <cell r="X80">
            <v>12</v>
          </cell>
          <cell r="Y80">
            <v>10</v>
          </cell>
          <cell r="Z80">
            <v>22</v>
          </cell>
          <cell r="AA80">
            <v>1</v>
          </cell>
          <cell r="AB80">
            <v>7</v>
          </cell>
          <cell r="AC80">
            <v>5</v>
          </cell>
          <cell r="AD80">
            <v>12</v>
          </cell>
          <cell r="AE80">
            <v>1</v>
          </cell>
          <cell r="AF80">
            <v>2</v>
          </cell>
          <cell r="AG80">
            <v>7</v>
          </cell>
          <cell r="AH80">
            <v>9</v>
          </cell>
          <cell r="AI80">
            <v>1</v>
          </cell>
          <cell r="AJ80">
            <v>13</v>
          </cell>
          <cell r="AK80">
            <v>9</v>
          </cell>
          <cell r="AL80">
            <v>22</v>
          </cell>
          <cell r="AM80">
            <v>1</v>
          </cell>
          <cell r="AN80">
            <v>13</v>
          </cell>
          <cell r="AO80">
            <v>11</v>
          </cell>
          <cell r="AP80">
            <v>24</v>
          </cell>
          <cell r="AQ80">
            <v>1</v>
          </cell>
          <cell r="AR80">
            <v>54</v>
          </cell>
          <cell r="AS80">
            <v>48</v>
          </cell>
          <cell r="AT80">
            <v>102</v>
          </cell>
          <cell r="AU80">
            <v>6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</row>
        <row r="81">
          <cell r="B81">
            <v>41030082</v>
          </cell>
          <cell r="C81" t="str">
            <v>ชุมชนคำตานาหนองกุง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11</v>
          </cell>
          <cell r="I81">
            <v>7</v>
          </cell>
          <cell r="J81">
            <v>18</v>
          </cell>
          <cell r="K81">
            <v>1</v>
          </cell>
          <cell r="L81">
            <v>4</v>
          </cell>
          <cell r="M81">
            <v>8</v>
          </cell>
          <cell r="N81">
            <v>12</v>
          </cell>
          <cell r="O81">
            <v>1</v>
          </cell>
          <cell r="P81">
            <v>15</v>
          </cell>
          <cell r="Q81">
            <v>15</v>
          </cell>
          <cell r="R81">
            <v>30</v>
          </cell>
          <cell r="S81">
            <v>2</v>
          </cell>
          <cell r="T81">
            <v>7</v>
          </cell>
          <cell r="U81">
            <v>11</v>
          </cell>
          <cell r="V81">
            <v>18</v>
          </cell>
          <cell r="W81">
            <v>1</v>
          </cell>
          <cell r="X81">
            <v>16</v>
          </cell>
          <cell r="Y81">
            <v>16</v>
          </cell>
          <cell r="Z81">
            <v>32</v>
          </cell>
          <cell r="AA81">
            <v>2</v>
          </cell>
          <cell r="AB81">
            <v>17</v>
          </cell>
          <cell r="AC81">
            <v>13</v>
          </cell>
          <cell r="AD81">
            <v>30</v>
          </cell>
          <cell r="AE81">
            <v>1</v>
          </cell>
          <cell r="AF81">
            <v>16</v>
          </cell>
          <cell r="AG81">
            <v>11</v>
          </cell>
          <cell r="AH81">
            <v>27</v>
          </cell>
          <cell r="AI81">
            <v>1</v>
          </cell>
          <cell r="AJ81">
            <v>21</v>
          </cell>
          <cell r="AK81">
            <v>12</v>
          </cell>
          <cell r="AL81">
            <v>33</v>
          </cell>
          <cell r="AM81">
            <v>2</v>
          </cell>
          <cell r="AN81">
            <v>14</v>
          </cell>
          <cell r="AO81">
            <v>16</v>
          </cell>
          <cell r="AP81">
            <v>30</v>
          </cell>
          <cell r="AQ81">
            <v>2</v>
          </cell>
          <cell r="AR81">
            <v>91</v>
          </cell>
          <cell r="AS81">
            <v>79</v>
          </cell>
          <cell r="AT81">
            <v>170</v>
          </cell>
          <cell r="AU81">
            <v>9</v>
          </cell>
          <cell r="AV81">
            <v>12</v>
          </cell>
          <cell r="AW81">
            <v>18</v>
          </cell>
          <cell r="AX81">
            <v>30</v>
          </cell>
          <cell r="AY81">
            <v>2</v>
          </cell>
          <cell r="AZ81">
            <v>5</v>
          </cell>
          <cell r="BA81">
            <v>6</v>
          </cell>
          <cell r="BB81">
            <v>11</v>
          </cell>
          <cell r="BC81">
            <v>1</v>
          </cell>
          <cell r="BD81">
            <v>13</v>
          </cell>
          <cell r="BE81">
            <v>13</v>
          </cell>
          <cell r="BF81">
            <v>26</v>
          </cell>
          <cell r="BG81">
            <v>1</v>
          </cell>
          <cell r="BH81">
            <v>30</v>
          </cell>
          <cell r="BI81">
            <v>37</v>
          </cell>
          <cell r="BJ81">
            <v>67</v>
          </cell>
          <cell r="BK81">
            <v>4</v>
          </cell>
        </row>
        <row r="82">
          <cell r="B82">
            <v>41030083</v>
          </cell>
          <cell r="C82" t="str">
            <v>บ้านคำเจริญ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5</v>
          </cell>
          <cell r="J82">
            <v>7</v>
          </cell>
          <cell r="K82">
            <v>1</v>
          </cell>
          <cell r="L82">
            <v>6</v>
          </cell>
          <cell r="M82">
            <v>4</v>
          </cell>
          <cell r="N82">
            <v>10</v>
          </cell>
          <cell r="O82">
            <v>1</v>
          </cell>
          <cell r="P82">
            <v>8</v>
          </cell>
          <cell r="Q82">
            <v>9</v>
          </cell>
          <cell r="R82">
            <v>17</v>
          </cell>
          <cell r="S82">
            <v>2</v>
          </cell>
          <cell r="T82">
            <v>6</v>
          </cell>
          <cell r="U82">
            <v>5</v>
          </cell>
          <cell r="V82">
            <v>11</v>
          </cell>
          <cell r="W82">
            <v>1</v>
          </cell>
          <cell r="X82">
            <v>8</v>
          </cell>
          <cell r="Y82">
            <v>1</v>
          </cell>
          <cell r="Z82">
            <v>9</v>
          </cell>
          <cell r="AA82">
            <v>1</v>
          </cell>
          <cell r="AB82">
            <v>6</v>
          </cell>
          <cell r="AC82">
            <v>5</v>
          </cell>
          <cell r="AD82">
            <v>11</v>
          </cell>
          <cell r="AE82">
            <v>1</v>
          </cell>
          <cell r="AF82">
            <v>3</v>
          </cell>
          <cell r="AG82">
            <v>7</v>
          </cell>
          <cell r="AH82">
            <v>10</v>
          </cell>
          <cell r="AI82">
            <v>1</v>
          </cell>
          <cell r="AJ82">
            <v>4</v>
          </cell>
          <cell r="AK82">
            <v>7</v>
          </cell>
          <cell r="AL82">
            <v>11</v>
          </cell>
          <cell r="AM82">
            <v>1</v>
          </cell>
          <cell r="AN82">
            <v>8</v>
          </cell>
          <cell r="AO82">
            <v>8</v>
          </cell>
          <cell r="AP82">
            <v>16</v>
          </cell>
          <cell r="AQ82">
            <v>1</v>
          </cell>
          <cell r="AR82">
            <v>35</v>
          </cell>
          <cell r="AS82">
            <v>33</v>
          </cell>
          <cell r="AT82">
            <v>68</v>
          </cell>
          <cell r="AU82">
            <v>6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</row>
        <row r="83">
          <cell r="B83">
            <v>41030084</v>
          </cell>
          <cell r="C83" t="str">
            <v>บุญมีศรีสว่าง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3</v>
          </cell>
          <cell r="I83">
            <v>0</v>
          </cell>
          <cell r="J83">
            <v>3</v>
          </cell>
          <cell r="K83">
            <v>1</v>
          </cell>
          <cell r="L83">
            <v>11</v>
          </cell>
          <cell r="M83">
            <v>10</v>
          </cell>
          <cell r="N83">
            <v>21</v>
          </cell>
          <cell r="O83">
            <v>1</v>
          </cell>
          <cell r="P83">
            <v>14</v>
          </cell>
          <cell r="Q83">
            <v>10</v>
          </cell>
          <cell r="R83">
            <v>24</v>
          </cell>
          <cell r="S83">
            <v>2</v>
          </cell>
          <cell r="T83">
            <v>7</v>
          </cell>
          <cell r="U83">
            <v>11</v>
          </cell>
          <cell r="V83">
            <v>18</v>
          </cell>
          <cell r="W83">
            <v>1</v>
          </cell>
          <cell r="X83">
            <v>8</v>
          </cell>
          <cell r="Y83">
            <v>10</v>
          </cell>
          <cell r="Z83">
            <v>18</v>
          </cell>
          <cell r="AA83">
            <v>1</v>
          </cell>
          <cell r="AB83">
            <v>12</v>
          </cell>
          <cell r="AC83">
            <v>8</v>
          </cell>
          <cell r="AD83">
            <v>20</v>
          </cell>
          <cell r="AE83">
            <v>1</v>
          </cell>
          <cell r="AF83">
            <v>13</v>
          </cell>
          <cell r="AG83">
            <v>14</v>
          </cell>
          <cell r="AH83">
            <v>27</v>
          </cell>
          <cell r="AI83">
            <v>1</v>
          </cell>
          <cell r="AJ83">
            <v>8</v>
          </cell>
          <cell r="AK83">
            <v>13</v>
          </cell>
          <cell r="AL83">
            <v>21</v>
          </cell>
          <cell r="AM83">
            <v>1</v>
          </cell>
          <cell r="AN83">
            <v>13</v>
          </cell>
          <cell r="AO83">
            <v>11</v>
          </cell>
          <cell r="AP83">
            <v>24</v>
          </cell>
          <cell r="AQ83">
            <v>1</v>
          </cell>
          <cell r="AR83">
            <v>61</v>
          </cell>
          <cell r="AS83">
            <v>67</v>
          </cell>
          <cell r="AT83">
            <v>128</v>
          </cell>
          <cell r="AU83">
            <v>6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</row>
        <row r="84">
          <cell r="B84">
            <v>41030085</v>
          </cell>
          <cell r="C84" t="str">
            <v>บ้านโนนสมบูรณ์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5</v>
          </cell>
          <cell r="I84">
            <v>4</v>
          </cell>
          <cell r="J84">
            <v>9</v>
          </cell>
          <cell r="K84">
            <v>1</v>
          </cell>
          <cell r="L84">
            <v>6</v>
          </cell>
          <cell r="M84">
            <v>2</v>
          </cell>
          <cell r="N84">
            <v>8</v>
          </cell>
          <cell r="O84">
            <v>1</v>
          </cell>
          <cell r="P84">
            <v>11</v>
          </cell>
          <cell r="Q84">
            <v>6</v>
          </cell>
          <cell r="R84">
            <v>17</v>
          </cell>
          <cell r="S84">
            <v>2</v>
          </cell>
          <cell r="T84">
            <v>2</v>
          </cell>
          <cell r="U84">
            <v>1</v>
          </cell>
          <cell r="V84">
            <v>3</v>
          </cell>
          <cell r="W84">
            <v>1</v>
          </cell>
          <cell r="X84">
            <v>2</v>
          </cell>
          <cell r="Y84">
            <v>4</v>
          </cell>
          <cell r="Z84">
            <v>6</v>
          </cell>
          <cell r="AA84">
            <v>1</v>
          </cell>
          <cell r="AB84">
            <v>4</v>
          </cell>
          <cell r="AC84">
            <v>2</v>
          </cell>
          <cell r="AD84">
            <v>6</v>
          </cell>
          <cell r="AE84">
            <v>1</v>
          </cell>
          <cell r="AF84">
            <v>1</v>
          </cell>
          <cell r="AG84">
            <v>2</v>
          </cell>
          <cell r="AH84">
            <v>3</v>
          </cell>
          <cell r="AI84">
            <v>1</v>
          </cell>
          <cell r="AJ84">
            <v>4</v>
          </cell>
          <cell r="AK84">
            <v>2</v>
          </cell>
          <cell r="AL84">
            <v>6</v>
          </cell>
          <cell r="AM84">
            <v>1</v>
          </cell>
          <cell r="AN84">
            <v>1</v>
          </cell>
          <cell r="AO84">
            <v>2</v>
          </cell>
          <cell r="AP84">
            <v>3</v>
          </cell>
          <cell r="AQ84">
            <v>1</v>
          </cell>
          <cell r="AR84">
            <v>14</v>
          </cell>
          <cell r="AS84">
            <v>13</v>
          </cell>
          <cell r="AT84">
            <v>27</v>
          </cell>
          <cell r="AU84">
            <v>6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</row>
        <row r="85">
          <cell r="B85">
            <v>41030086</v>
          </cell>
          <cell r="C85" t="str">
            <v>บ้านโพธิ์เหล่าวิชาคำสีดา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5</v>
          </cell>
          <cell r="I85">
            <v>2</v>
          </cell>
          <cell r="J85">
            <v>7</v>
          </cell>
          <cell r="K85">
            <v>1</v>
          </cell>
          <cell r="L85">
            <v>3</v>
          </cell>
          <cell r="M85">
            <v>8</v>
          </cell>
          <cell r="N85">
            <v>11</v>
          </cell>
          <cell r="O85">
            <v>1</v>
          </cell>
          <cell r="P85">
            <v>8</v>
          </cell>
          <cell r="Q85">
            <v>10</v>
          </cell>
          <cell r="R85">
            <v>18</v>
          </cell>
          <cell r="S85">
            <v>2</v>
          </cell>
          <cell r="T85">
            <v>6</v>
          </cell>
          <cell r="U85">
            <v>5</v>
          </cell>
          <cell r="V85">
            <v>11</v>
          </cell>
          <cell r="W85">
            <v>1</v>
          </cell>
          <cell r="X85">
            <v>10</v>
          </cell>
          <cell r="Y85">
            <v>9</v>
          </cell>
          <cell r="Z85">
            <v>19</v>
          </cell>
          <cell r="AA85">
            <v>1</v>
          </cell>
          <cell r="AB85">
            <v>11</v>
          </cell>
          <cell r="AC85">
            <v>6</v>
          </cell>
          <cell r="AD85">
            <v>17</v>
          </cell>
          <cell r="AE85">
            <v>1</v>
          </cell>
          <cell r="AF85">
            <v>9</v>
          </cell>
          <cell r="AG85">
            <v>12</v>
          </cell>
          <cell r="AH85">
            <v>21</v>
          </cell>
          <cell r="AI85">
            <v>1</v>
          </cell>
          <cell r="AJ85">
            <v>11</v>
          </cell>
          <cell r="AK85">
            <v>12</v>
          </cell>
          <cell r="AL85">
            <v>23</v>
          </cell>
          <cell r="AM85">
            <v>1</v>
          </cell>
          <cell r="AN85">
            <v>9</v>
          </cell>
          <cell r="AO85">
            <v>16</v>
          </cell>
          <cell r="AP85">
            <v>25</v>
          </cell>
          <cell r="AQ85">
            <v>1</v>
          </cell>
          <cell r="AR85">
            <v>56</v>
          </cell>
          <cell r="AS85">
            <v>60</v>
          </cell>
          <cell r="AT85">
            <v>116</v>
          </cell>
          <cell r="AU85">
            <v>6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</row>
        <row r="86">
          <cell r="B86">
            <v>41030087</v>
          </cell>
          <cell r="C86" t="str">
            <v>บ้านนาชุมแสง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13</v>
          </cell>
          <cell r="I86">
            <v>12</v>
          </cell>
          <cell r="J86">
            <v>25</v>
          </cell>
          <cell r="K86">
            <v>1</v>
          </cell>
          <cell r="L86">
            <v>18</v>
          </cell>
          <cell r="M86">
            <v>20</v>
          </cell>
          <cell r="N86">
            <v>38</v>
          </cell>
          <cell r="O86">
            <v>2</v>
          </cell>
          <cell r="P86">
            <v>31</v>
          </cell>
          <cell r="Q86">
            <v>32</v>
          </cell>
          <cell r="R86">
            <v>63</v>
          </cell>
          <cell r="S86">
            <v>3</v>
          </cell>
          <cell r="T86">
            <v>13</v>
          </cell>
          <cell r="U86">
            <v>10</v>
          </cell>
          <cell r="V86">
            <v>23</v>
          </cell>
          <cell r="W86">
            <v>1</v>
          </cell>
          <cell r="X86">
            <v>8</v>
          </cell>
          <cell r="Y86">
            <v>17</v>
          </cell>
          <cell r="Z86">
            <v>25</v>
          </cell>
          <cell r="AA86">
            <v>1</v>
          </cell>
          <cell r="AB86">
            <v>10</v>
          </cell>
          <cell r="AC86">
            <v>10</v>
          </cell>
          <cell r="AD86">
            <v>20</v>
          </cell>
          <cell r="AE86">
            <v>1</v>
          </cell>
          <cell r="AF86">
            <v>15</v>
          </cell>
          <cell r="AG86">
            <v>12</v>
          </cell>
          <cell r="AH86">
            <v>27</v>
          </cell>
          <cell r="AI86">
            <v>1</v>
          </cell>
          <cell r="AJ86">
            <v>10</v>
          </cell>
          <cell r="AK86">
            <v>7</v>
          </cell>
          <cell r="AL86">
            <v>17</v>
          </cell>
          <cell r="AM86">
            <v>1</v>
          </cell>
          <cell r="AN86">
            <v>20</v>
          </cell>
          <cell r="AO86">
            <v>11</v>
          </cell>
          <cell r="AP86">
            <v>31</v>
          </cell>
          <cell r="AQ86">
            <v>1</v>
          </cell>
          <cell r="AR86">
            <v>76</v>
          </cell>
          <cell r="AS86">
            <v>67</v>
          </cell>
          <cell r="AT86">
            <v>143</v>
          </cell>
          <cell r="AU86">
            <v>6</v>
          </cell>
          <cell r="AV86">
            <v>11</v>
          </cell>
          <cell r="AW86">
            <v>8</v>
          </cell>
          <cell r="AX86">
            <v>19</v>
          </cell>
          <cell r="AY86">
            <v>1</v>
          </cell>
          <cell r="AZ86">
            <v>6</v>
          </cell>
          <cell r="BA86">
            <v>12</v>
          </cell>
          <cell r="BB86">
            <v>18</v>
          </cell>
          <cell r="BC86">
            <v>1</v>
          </cell>
          <cell r="BD86">
            <v>2</v>
          </cell>
          <cell r="BE86">
            <v>7</v>
          </cell>
          <cell r="BF86">
            <v>9</v>
          </cell>
          <cell r="BG86">
            <v>1</v>
          </cell>
          <cell r="BH86">
            <v>19</v>
          </cell>
          <cell r="BI86">
            <v>27</v>
          </cell>
          <cell r="BJ86">
            <v>46</v>
          </cell>
          <cell r="BK86">
            <v>3</v>
          </cell>
        </row>
        <row r="87">
          <cell r="B87">
            <v>41030088</v>
          </cell>
          <cell r="C87" t="str">
            <v>บ้านช้าง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10</v>
          </cell>
          <cell r="J87">
            <v>13</v>
          </cell>
          <cell r="K87">
            <v>1</v>
          </cell>
          <cell r="L87">
            <v>7</v>
          </cell>
          <cell r="M87">
            <v>4</v>
          </cell>
          <cell r="N87">
            <v>11</v>
          </cell>
          <cell r="O87">
            <v>1</v>
          </cell>
          <cell r="P87">
            <v>10</v>
          </cell>
          <cell r="Q87">
            <v>14</v>
          </cell>
          <cell r="R87">
            <v>24</v>
          </cell>
          <cell r="S87">
            <v>2</v>
          </cell>
          <cell r="T87">
            <v>6</v>
          </cell>
          <cell r="U87">
            <v>9</v>
          </cell>
          <cell r="V87">
            <v>15</v>
          </cell>
          <cell r="W87">
            <v>1</v>
          </cell>
          <cell r="X87">
            <v>8</v>
          </cell>
          <cell r="Y87">
            <v>9</v>
          </cell>
          <cell r="Z87">
            <v>17</v>
          </cell>
          <cell r="AA87">
            <v>1</v>
          </cell>
          <cell r="AB87">
            <v>13</v>
          </cell>
          <cell r="AC87">
            <v>6</v>
          </cell>
          <cell r="AD87">
            <v>19</v>
          </cell>
          <cell r="AE87">
            <v>1</v>
          </cell>
          <cell r="AF87">
            <v>7</v>
          </cell>
          <cell r="AG87">
            <v>7</v>
          </cell>
          <cell r="AH87">
            <v>14</v>
          </cell>
          <cell r="AI87">
            <v>1</v>
          </cell>
          <cell r="AJ87">
            <v>12</v>
          </cell>
          <cell r="AK87">
            <v>7</v>
          </cell>
          <cell r="AL87">
            <v>19</v>
          </cell>
          <cell r="AM87">
            <v>1</v>
          </cell>
          <cell r="AN87">
            <v>8</v>
          </cell>
          <cell r="AO87">
            <v>6</v>
          </cell>
          <cell r="AP87">
            <v>14</v>
          </cell>
          <cell r="AQ87">
            <v>1</v>
          </cell>
          <cell r="AR87">
            <v>54</v>
          </cell>
          <cell r="AS87">
            <v>44</v>
          </cell>
          <cell r="AT87">
            <v>98</v>
          </cell>
          <cell r="AU87">
            <v>6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</row>
        <row r="88">
          <cell r="B88">
            <v>41030089</v>
          </cell>
          <cell r="C88" t="str">
            <v>บ้านนาทม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5</v>
          </cell>
          <cell r="I88">
            <v>10</v>
          </cell>
          <cell r="J88">
            <v>15</v>
          </cell>
          <cell r="K88">
            <v>1</v>
          </cell>
          <cell r="L88">
            <v>7</v>
          </cell>
          <cell r="M88">
            <v>9</v>
          </cell>
          <cell r="N88">
            <v>16</v>
          </cell>
          <cell r="O88">
            <v>1</v>
          </cell>
          <cell r="P88">
            <v>12</v>
          </cell>
          <cell r="Q88">
            <v>19</v>
          </cell>
          <cell r="R88">
            <v>31</v>
          </cell>
          <cell r="S88">
            <v>2</v>
          </cell>
          <cell r="T88">
            <v>8</v>
          </cell>
          <cell r="U88">
            <v>8</v>
          </cell>
          <cell r="V88">
            <v>16</v>
          </cell>
          <cell r="W88">
            <v>1</v>
          </cell>
          <cell r="X88">
            <v>5</v>
          </cell>
          <cell r="Y88">
            <v>7</v>
          </cell>
          <cell r="Z88">
            <v>12</v>
          </cell>
          <cell r="AA88">
            <v>1</v>
          </cell>
          <cell r="AB88">
            <v>7</v>
          </cell>
          <cell r="AC88">
            <v>9</v>
          </cell>
          <cell r="AD88">
            <v>16</v>
          </cell>
          <cell r="AE88">
            <v>1</v>
          </cell>
          <cell r="AF88">
            <v>7</v>
          </cell>
          <cell r="AG88">
            <v>7</v>
          </cell>
          <cell r="AH88">
            <v>14</v>
          </cell>
          <cell r="AI88">
            <v>1</v>
          </cell>
          <cell r="AJ88">
            <v>9</v>
          </cell>
          <cell r="AK88">
            <v>11</v>
          </cell>
          <cell r="AL88">
            <v>20</v>
          </cell>
          <cell r="AM88">
            <v>1</v>
          </cell>
          <cell r="AN88">
            <v>5</v>
          </cell>
          <cell r="AO88">
            <v>11</v>
          </cell>
          <cell r="AP88">
            <v>16</v>
          </cell>
          <cell r="AQ88">
            <v>1</v>
          </cell>
          <cell r="AR88">
            <v>41</v>
          </cell>
          <cell r="AS88">
            <v>53</v>
          </cell>
          <cell r="AT88">
            <v>94</v>
          </cell>
          <cell r="AU88">
            <v>6</v>
          </cell>
          <cell r="AV88">
            <v>8</v>
          </cell>
          <cell r="AW88">
            <v>8</v>
          </cell>
          <cell r="AX88">
            <v>16</v>
          </cell>
          <cell r="AY88">
            <v>1</v>
          </cell>
          <cell r="AZ88">
            <v>0</v>
          </cell>
          <cell r="BA88">
            <v>2</v>
          </cell>
          <cell r="BB88">
            <v>2</v>
          </cell>
          <cell r="BC88">
            <v>1</v>
          </cell>
          <cell r="BD88">
            <v>2</v>
          </cell>
          <cell r="BE88">
            <v>4</v>
          </cell>
          <cell r="BF88">
            <v>6</v>
          </cell>
          <cell r="BG88">
            <v>1</v>
          </cell>
          <cell r="BH88">
            <v>10</v>
          </cell>
          <cell r="BI88">
            <v>14</v>
          </cell>
          <cell r="BJ88">
            <v>24</v>
          </cell>
          <cell r="BK88">
            <v>3</v>
          </cell>
        </row>
        <row r="89">
          <cell r="B89">
            <v>41030090</v>
          </cell>
          <cell r="C89" t="str">
            <v>บ้านหนองแวงตาด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8</v>
          </cell>
          <cell r="I89">
            <v>12</v>
          </cell>
          <cell r="J89">
            <v>20</v>
          </cell>
          <cell r="K89">
            <v>1</v>
          </cell>
          <cell r="L89">
            <v>1</v>
          </cell>
          <cell r="M89">
            <v>5</v>
          </cell>
          <cell r="N89">
            <v>6</v>
          </cell>
          <cell r="O89">
            <v>1</v>
          </cell>
          <cell r="P89">
            <v>9</v>
          </cell>
          <cell r="Q89">
            <v>17</v>
          </cell>
          <cell r="R89">
            <v>26</v>
          </cell>
          <cell r="S89">
            <v>2</v>
          </cell>
          <cell r="T89">
            <v>7</v>
          </cell>
          <cell r="U89">
            <v>3</v>
          </cell>
          <cell r="V89">
            <v>10</v>
          </cell>
          <cell r="W89">
            <v>1</v>
          </cell>
          <cell r="X89">
            <v>9</v>
          </cell>
          <cell r="Y89">
            <v>3</v>
          </cell>
          <cell r="Z89">
            <v>12</v>
          </cell>
          <cell r="AA89">
            <v>1</v>
          </cell>
          <cell r="AB89">
            <v>5</v>
          </cell>
          <cell r="AC89">
            <v>5</v>
          </cell>
          <cell r="AD89">
            <v>10</v>
          </cell>
          <cell r="AE89">
            <v>1</v>
          </cell>
          <cell r="AF89">
            <v>2</v>
          </cell>
          <cell r="AG89">
            <v>5</v>
          </cell>
          <cell r="AH89">
            <v>7</v>
          </cell>
          <cell r="AI89">
            <v>1</v>
          </cell>
          <cell r="AJ89">
            <v>5</v>
          </cell>
          <cell r="AK89">
            <v>5</v>
          </cell>
          <cell r="AL89">
            <v>10</v>
          </cell>
          <cell r="AM89">
            <v>1</v>
          </cell>
          <cell r="AN89">
            <v>7</v>
          </cell>
          <cell r="AO89">
            <v>6</v>
          </cell>
          <cell r="AP89">
            <v>13</v>
          </cell>
          <cell r="AQ89">
            <v>1</v>
          </cell>
          <cell r="AR89">
            <v>35</v>
          </cell>
          <cell r="AS89">
            <v>27</v>
          </cell>
          <cell r="AT89">
            <v>62</v>
          </cell>
          <cell r="AU89">
            <v>6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</row>
        <row r="90">
          <cell r="B90">
            <v>41030091</v>
          </cell>
          <cell r="C90" t="str">
            <v>บ้านคำเลาะ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8</v>
          </cell>
          <cell r="I90">
            <v>11</v>
          </cell>
          <cell r="J90">
            <v>19</v>
          </cell>
          <cell r="K90">
            <v>1</v>
          </cell>
          <cell r="L90">
            <v>13</v>
          </cell>
          <cell r="M90">
            <v>11</v>
          </cell>
          <cell r="N90">
            <v>24</v>
          </cell>
          <cell r="O90">
            <v>1</v>
          </cell>
          <cell r="P90">
            <v>21</v>
          </cell>
          <cell r="Q90">
            <v>22</v>
          </cell>
          <cell r="R90">
            <v>43</v>
          </cell>
          <cell r="S90">
            <v>2</v>
          </cell>
          <cell r="T90">
            <v>10</v>
          </cell>
          <cell r="U90">
            <v>14</v>
          </cell>
          <cell r="V90">
            <v>24</v>
          </cell>
          <cell r="W90">
            <v>1</v>
          </cell>
          <cell r="X90">
            <v>9</v>
          </cell>
          <cell r="Y90">
            <v>10</v>
          </cell>
          <cell r="Z90">
            <v>19</v>
          </cell>
          <cell r="AA90">
            <v>1</v>
          </cell>
          <cell r="AB90">
            <v>8</v>
          </cell>
          <cell r="AC90">
            <v>11</v>
          </cell>
          <cell r="AD90">
            <v>19</v>
          </cell>
          <cell r="AE90">
            <v>1</v>
          </cell>
          <cell r="AF90">
            <v>12</v>
          </cell>
          <cell r="AG90">
            <v>15</v>
          </cell>
          <cell r="AH90">
            <v>27</v>
          </cell>
          <cell r="AI90">
            <v>1</v>
          </cell>
          <cell r="AJ90">
            <v>13</v>
          </cell>
          <cell r="AK90">
            <v>6</v>
          </cell>
          <cell r="AL90">
            <v>19</v>
          </cell>
          <cell r="AM90">
            <v>1</v>
          </cell>
          <cell r="AN90">
            <v>13</v>
          </cell>
          <cell r="AO90">
            <v>14</v>
          </cell>
          <cell r="AP90">
            <v>27</v>
          </cell>
          <cell r="AQ90">
            <v>1</v>
          </cell>
          <cell r="AR90">
            <v>65</v>
          </cell>
          <cell r="AS90">
            <v>70</v>
          </cell>
          <cell r="AT90">
            <v>135</v>
          </cell>
          <cell r="AU90">
            <v>6</v>
          </cell>
          <cell r="AV90">
            <v>16</v>
          </cell>
          <cell r="AW90">
            <v>10</v>
          </cell>
          <cell r="AX90">
            <v>26</v>
          </cell>
          <cell r="AY90">
            <v>1</v>
          </cell>
          <cell r="AZ90">
            <v>16</v>
          </cell>
          <cell r="BA90">
            <v>8</v>
          </cell>
          <cell r="BB90">
            <v>24</v>
          </cell>
          <cell r="BC90">
            <v>1</v>
          </cell>
          <cell r="BD90">
            <v>12</v>
          </cell>
          <cell r="BE90">
            <v>9</v>
          </cell>
          <cell r="BF90">
            <v>21</v>
          </cell>
          <cell r="BG90">
            <v>1</v>
          </cell>
          <cell r="BH90">
            <v>44</v>
          </cell>
          <cell r="BI90">
            <v>27</v>
          </cell>
          <cell r="BJ90">
            <v>71</v>
          </cell>
          <cell r="BK90">
            <v>3</v>
          </cell>
        </row>
        <row r="91">
          <cell r="B91">
            <v>41030092</v>
          </cell>
          <cell r="C91" t="str">
            <v>บ้านคำน้ำทิพย์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5</v>
          </cell>
          <cell r="I91">
            <v>7</v>
          </cell>
          <cell r="J91">
            <v>12</v>
          </cell>
          <cell r="K91">
            <v>1</v>
          </cell>
          <cell r="L91">
            <v>4</v>
          </cell>
          <cell r="M91">
            <v>4</v>
          </cell>
          <cell r="N91">
            <v>8</v>
          </cell>
          <cell r="O91">
            <v>1</v>
          </cell>
          <cell r="P91">
            <v>9</v>
          </cell>
          <cell r="Q91">
            <v>11</v>
          </cell>
          <cell r="R91">
            <v>20</v>
          </cell>
          <cell r="S91">
            <v>2</v>
          </cell>
          <cell r="T91">
            <v>4</v>
          </cell>
          <cell r="U91">
            <v>2</v>
          </cell>
          <cell r="V91">
            <v>6</v>
          </cell>
          <cell r="W91">
            <v>1</v>
          </cell>
          <cell r="X91">
            <v>5</v>
          </cell>
          <cell r="Y91">
            <v>6</v>
          </cell>
          <cell r="Z91">
            <v>11</v>
          </cell>
          <cell r="AA91">
            <v>1</v>
          </cell>
          <cell r="AB91">
            <v>6</v>
          </cell>
          <cell r="AC91">
            <v>5</v>
          </cell>
          <cell r="AD91">
            <v>11</v>
          </cell>
          <cell r="AE91">
            <v>1</v>
          </cell>
          <cell r="AF91">
            <v>5</v>
          </cell>
          <cell r="AG91">
            <v>2</v>
          </cell>
          <cell r="AH91">
            <v>7</v>
          </cell>
          <cell r="AI91">
            <v>1</v>
          </cell>
          <cell r="AJ91">
            <v>6</v>
          </cell>
          <cell r="AK91">
            <v>8</v>
          </cell>
          <cell r="AL91">
            <v>14</v>
          </cell>
          <cell r="AM91">
            <v>1</v>
          </cell>
          <cell r="AN91">
            <v>6</v>
          </cell>
          <cell r="AO91">
            <v>7</v>
          </cell>
          <cell r="AP91">
            <v>13</v>
          </cell>
          <cell r="AQ91">
            <v>1</v>
          </cell>
          <cell r="AR91">
            <v>32</v>
          </cell>
          <cell r="AS91">
            <v>30</v>
          </cell>
          <cell r="AT91">
            <v>62</v>
          </cell>
          <cell r="AU91">
            <v>6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</row>
        <row r="92">
          <cell r="B92">
            <v>41030093</v>
          </cell>
          <cell r="C92" t="str">
            <v>บ้านคำบอน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2</v>
          </cell>
          <cell r="I92">
            <v>2</v>
          </cell>
          <cell r="J92">
            <v>4</v>
          </cell>
          <cell r="K92">
            <v>1</v>
          </cell>
          <cell r="L92">
            <v>5</v>
          </cell>
          <cell r="M92">
            <v>0</v>
          </cell>
          <cell r="N92">
            <v>5</v>
          </cell>
          <cell r="O92">
            <v>1</v>
          </cell>
          <cell r="P92">
            <v>7</v>
          </cell>
          <cell r="Q92">
            <v>2</v>
          </cell>
          <cell r="R92">
            <v>9</v>
          </cell>
          <cell r="S92">
            <v>2</v>
          </cell>
          <cell r="T92">
            <v>1</v>
          </cell>
          <cell r="U92">
            <v>6</v>
          </cell>
          <cell r="V92">
            <v>7</v>
          </cell>
          <cell r="W92">
            <v>1</v>
          </cell>
          <cell r="X92">
            <v>4</v>
          </cell>
          <cell r="Y92">
            <v>3</v>
          </cell>
          <cell r="Z92">
            <v>7</v>
          </cell>
          <cell r="AA92">
            <v>1</v>
          </cell>
          <cell r="AB92">
            <v>3</v>
          </cell>
          <cell r="AC92">
            <v>2</v>
          </cell>
          <cell r="AD92">
            <v>5</v>
          </cell>
          <cell r="AE92">
            <v>1</v>
          </cell>
          <cell r="AF92">
            <v>4</v>
          </cell>
          <cell r="AG92">
            <v>3</v>
          </cell>
          <cell r="AH92">
            <v>7</v>
          </cell>
          <cell r="AI92">
            <v>1</v>
          </cell>
          <cell r="AJ92">
            <v>5</v>
          </cell>
          <cell r="AK92">
            <v>5</v>
          </cell>
          <cell r="AL92">
            <v>10</v>
          </cell>
          <cell r="AM92">
            <v>1</v>
          </cell>
          <cell r="AN92">
            <v>1</v>
          </cell>
          <cell r="AO92">
            <v>5</v>
          </cell>
          <cell r="AP92">
            <v>6</v>
          </cell>
          <cell r="AQ92">
            <v>1</v>
          </cell>
          <cell r="AR92">
            <v>18</v>
          </cell>
          <cell r="AS92">
            <v>24</v>
          </cell>
          <cell r="AT92">
            <v>42</v>
          </cell>
          <cell r="AU92">
            <v>6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</row>
        <row r="93">
          <cell r="B93">
            <v>41030094</v>
          </cell>
          <cell r="C93" t="str">
            <v>บ้านวังชมภู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8</v>
          </cell>
          <cell r="I93">
            <v>6</v>
          </cell>
          <cell r="J93">
            <v>14</v>
          </cell>
          <cell r="K93">
            <v>1</v>
          </cell>
          <cell r="L93">
            <v>6</v>
          </cell>
          <cell r="M93">
            <v>10</v>
          </cell>
          <cell r="N93">
            <v>16</v>
          </cell>
          <cell r="O93">
            <v>1</v>
          </cell>
          <cell r="P93">
            <v>14</v>
          </cell>
          <cell r="Q93">
            <v>16</v>
          </cell>
          <cell r="R93">
            <v>30</v>
          </cell>
          <cell r="S93">
            <v>2</v>
          </cell>
          <cell r="T93">
            <v>4</v>
          </cell>
          <cell r="U93">
            <v>5</v>
          </cell>
          <cell r="V93">
            <v>9</v>
          </cell>
          <cell r="W93">
            <v>1</v>
          </cell>
          <cell r="X93">
            <v>6</v>
          </cell>
          <cell r="Y93">
            <v>5</v>
          </cell>
          <cell r="Z93">
            <v>11</v>
          </cell>
          <cell r="AA93">
            <v>1</v>
          </cell>
          <cell r="AB93">
            <v>7</v>
          </cell>
          <cell r="AC93">
            <v>10</v>
          </cell>
          <cell r="AD93">
            <v>17</v>
          </cell>
          <cell r="AE93">
            <v>1</v>
          </cell>
          <cell r="AF93">
            <v>4</v>
          </cell>
          <cell r="AG93">
            <v>4</v>
          </cell>
          <cell r="AH93">
            <v>8</v>
          </cell>
          <cell r="AI93">
            <v>1</v>
          </cell>
          <cell r="AJ93">
            <v>6</v>
          </cell>
          <cell r="AK93">
            <v>10</v>
          </cell>
          <cell r="AL93">
            <v>16</v>
          </cell>
          <cell r="AM93">
            <v>1</v>
          </cell>
          <cell r="AN93">
            <v>6</v>
          </cell>
          <cell r="AO93">
            <v>13</v>
          </cell>
          <cell r="AP93">
            <v>19</v>
          </cell>
          <cell r="AQ93">
            <v>1</v>
          </cell>
          <cell r="AR93">
            <v>33</v>
          </cell>
          <cell r="AS93">
            <v>47</v>
          </cell>
          <cell r="AT93">
            <v>80</v>
          </cell>
          <cell r="AU93">
            <v>6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</row>
        <row r="94">
          <cell r="B94">
            <v>41030095</v>
          </cell>
          <cell r="C94" t="str">
            <v>บ้านดงพัฒนา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4</v>
          </cell>
          <cell r="I94">
            <v>4</v>
          </cell>
          <cell r="J94">
            <v>8</v>
          </cell>
          <cell r="K94">
            <v>1</v>
          </cell>
          <cell r="L94">
            <v>4</v>
          </cell>
          <cell r="M94">
            <v>2</v>
          </cell>
          <cell r="N94">
            <v>6</v>
          </cell>
          <cell r="O94">
            <v>1</v>
          </cell>
          <cell r="P94">
            <v>8</v>
          </cell>
          <cell r="Q94">
            <v>6</v>
          </cell>
          <cell r="R94">
            <v>14</v>
          </cell>
          <cell r="S94">
            <v>2</v>
          </cell>
          <cell r="T94">
            <v>6</v>
          </cell>
          <cell r="U94">
            <v>4</v>
          </cell>
          <cell r="V94">
            <v>10</v>
          </cell>
          <cell r="W94">
            <v>1</v>
          </cell>
          <cell r="X94">
            <v>3</v>
          </cell>
          <cell r="Y94">
            <v>1</v>
          </cell>
          <cell r="Z94">
            <v>4</v>
          </cell>
          <cell r="AA94">
            <v>1</v>
          </cell>
          <cell r="AB94">
            <v>5</v>
          </cell>
          <cell r="AC94">
            <v>5</v>
          </cell>
          <cell r="AD94">
            <v>10</v>
          </cell>
          <cell r="AE94">
            <v>1</v>
          </cell>
          <cell r="AF94">
            <v>4</v>
          </cell>
          <cell r="AG94">
            <v>6</v>
          </cell>
          <cell r="AH94">
            <v>10</v>
          </cell>
          <cell r="AI94">
            <v>1</v>
          </cell>
          <cell r="AJ94">
            <v>3</v>
          </cell>
          <cell r="AK94">
            <v>2</v>
          </cell>
          <cell r="AL94">
            <v>5</v>
          </cell>
          <cell r="AM94">
            <v>1</v>
          </cell>
          <cell r="AN94">
            <v>4</v>
          </cell>
          <cell r="AO94">
            <v>4</v>
          </cell>
          <cell r="AP94">
            <v>8</v>
          </cell>
          <cell r="AQ94">
            <v>1</v>
          </cell>
          <cell r="AR94">
            <v>25</v>
          </cell>
          <cell r="AS94">
            <v>22</v>
          </cell>
          <cell r="AT94">
            <v>47</v>
          </cell>
          <cell r="AU94">
            <v>6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</row>
        <row r="95">
          <cell r="B95">
            <v>41030096</v>
          </cell>
          <cell r="C95" t="str">
            <v>สยามกลการ 3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7</v>
          </cell>
          <cell r="I95">
            <v>9</v>
          </cell>
          <cell r="J95">
            <v>16</v>
          </cell>
          <cell r="K95">
            <v>1</v>
          </cell>
          <cell r="L95">
            <v>9</v>
          </cell>
          <cell r="M95">
            <v>7</v>
          </cell>
          <cell r="N95">
            <v>16</v>
          </cell>
          <cell r="O95">
            <v>1</v>
          </cell>
          <cell r="P95">
            <v>16</v>
          </cell>
          <cell r="Q95">
            <v>16</v>
          </cell>
          <cell r="R95">
            <v>32</v>
          </cell>
          <cell r="S95">
            <v>2</v>
          </cell>
          <cell r="T95">
            <v>6</v>
          </cell>
          <cell r="U95">
            <v>2</v>
          </cell>
          <cell r="V95">
            <v>8</v>
          </cell>
          <cell r="W95">
            <v>1</v>
          </cell>
          <cell r="X95">
            <v>11</v>
          </cell>
          <cell r="Y95">
            <v>7</v>
          </cell>
          <cell r="Z95">
            <v>18</v>
          </cell>
          <cell r="AA95">
            <v>1</v>
          </cell>
          <cell r="AB95">
            <v>5</v>
          </cell>
          <cell r="AC95">
            <v>9</v>
          </cell>
          <cell r="AD95">
            <v>14</v>
          </cell>
          <cell r="AE95">
            <v>1</v>
          </cell>
          <cell r="AF95">
            <v>6</v>
          </cell>
          <cell r="AG95">
            <v>4</v>
          </cell>
          <cell r="AH95">
            <v>10</v>
          </cell>
          <cell r="AI95">
            <v>1</v>
          </cell>
          <cell r="AJ95">
            <v>7</v>
          </cell>
          <cell r="AK95">
            <v>3</v>
          </cell>
          <cell r="AL95">
            <v>10</v>
          </cell>
          <cell r="AM95">
            <v>1</v>
          </cell>
          <cell r="AN95">
            <v>11</v>
          </cell>
          <cell r="AO95">
            <v>0</v>
          </cell>
          <cell r="AP95">
            <v>11</v>
          </cell>
          <cell r="AQ95">
            <v>1</v>
          </cell>
          <cell r="AR95">
            <v>46</v>
          </cell>
          <cell r="AS95">
            <v>25</v>
          </cell>
          <cell r="AT95">
            <v>71</v>
          </cell>
          <cell r="AU95">
            <v>6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</row>
        <row r="96">
          <cell r="B96">
            <v>41030097</v>
          </cell>
          <cell r="C96" t="str">
            <v>อนุบาลไชยวาน</v>
          </cell>
          <cell r="D96">
            <v>5</v>
          </cell>
          <cell r="E96">
            <v>11</v>
          </cell>
          <cell r="F96">
            <v>16</v>
          </cell>
          <cell r="G96">
            <v>1</v>
          </cell>
          <cell r="H96">
            <v>19</v>
          </cell>
          <cell r="I96">
            <v>21</v>
          </cell>
          <cell r="J96">
            <v>40</v>
          </cell>
          <cell r="K96">
            <v>2</v>
          </cell>
          <cell r="L96">
            <v>26</v>
          </cell>
          <cell r="M96">
            <v>17</v>
          </cell>
          <cell r="N96">
            <v>43</v>
          </cell>
          <cell r="O96">
            <v>2</v>
          </cell>
          <cell r="P96">
            <v>50</v>
          </cell>
          <cell r="Q96">
            <v>49</v>
          </cell>
          <cell r="R96">
            <v>99</v>
          </cell>
          <cell r="S96">
            <v>5</v>
          </cell>
          <cell r="T96">
            <v>12</v>
          </cell>
          <cell r="U96">
            <v>23</v>
          </cell>
          <cell r="V96">
            <v>35</v>
          </cell>
          <cell r="W96">
            <v>2</v>
          </cell>
          <cell r="X96">
            <v>14</v>
          </cell>
          <cell r="Y96">
            <v>22</v>
          </cell>
          <cell r="Z96">
            <v>36</v>
          </cell>
          <cell r="AA96">
            <v>2</v>
          </cell>
          <cell r="AB96">
            <v>15</v>
          </cell>
          <cell r="AC96">
            <v>25</v>
          </cell>
          <cell r="AD96">
            <v>40</v>
          </cell>
          <cell r="AE96">
            <v>2</v>
          </cell>
          <cell r="AF96">
            <v>22</v>
          </cell>
          <cell r="AG96">
            <v>23</v>
          </cell>
          <cell r="AH96">
            <v>45</v>
          </cell>
          <cell r="AI96">
            <v>2</v>
          </cell>
          <cell r="AJ96">
            <v>20</v>
          </cell>
          <cell r="AK96">
            <v>22</v>
          </cell>
          <cell r="AL96">
            <v>42</v>
          </cell>
          <cell r="AM96">
            <v>2</v>
          </cell>
          <cell r="AN96">
            <v>15</v>
          </cell>
          <cell r="AO96">
            <v>17</v>
          </cell>
          <cell r="AP96">
            <v>32</v>
          </cell>
          <cell r="AQ96">
            <v>2</v>
          </cell>
          <cell r="AR96">
            <v>98</v>
          </cell>
          <cell r="AS96">
            <v>132</v>
          </cell>
          <cell r="AT96">
            <v>230</v>
          </cell>
          <cell r="AU96">
            <v>12</v>
          </cell>
          <cell r="AV96">
            <v>28</v>
          </cell>
          <cell r="AW96">
            <v>31</v>
          </cell>
          <cell r="AX96">
            <v>59</v>
          </cell>
          <cell r="AY96">
            <v>2</v>
          </cell>
          <cell r="AZ96">
            <v>35</v>
          </cell>
          <cell r="BA96">
            <v>28</v>
          </cell>
          <cell r="BB96">
            <v>63</v>
          </cell>
          <cell r="BC96">
            <v>2</v>
          </cell>
          <cell r="BD96">
            <v>28</v>
          </cell>
          <cell r="BE96">
            <v>28</v>
          </cell>
          <cell r="BF96">
            <v>56</v>
          </cell>
          <cell r="BG96">
            <v>2</v>
          </cell>
          <cell r="BH96">
            <v>91</v>
          </cell>
          <cell r="BI96">
            <v>87</v>
          </cell>
          <cell r="BJ96">
            <v>178</v>
          </cell>
          <cell r="BK96">
            <v>6</v>
          </cell>
        </row>
        <row r="97">
          <cell r="B97">
            <v>41030098</v>
          </cell>
          <cell r="C97" t="str">
            <v>เพียปู่หนองเรือ</v>
          </cell>
          <cell r="D97">
            <v>2</v>
          </cell>
          <cell r="E97">
            <v>3</v>
          </cell>
          <cell r="F97">
            <v>5</v>
          </cell>
          <cell r="G97">
            <v>1</v>
          </cell>
          <cell r="H97">
            <v>8</v>
          </cell>
          <cell r="I97">
            <v>12</v>
          </cell>
          <cell r="J97">
            <v>20</v>
          </cell>
          <cell r="K97">
            <v>1</v>
          </cell>
          <cell r="L97">
            <v>14</v>
          </cell>
          <cell r="M97">
            <v>6</v>
          </cell>
          <cell r="N97">
            <v>20</v>
          </cell>
          <cell r="O97">
            <v>1</v>
          </cell>
          <cell r="P97">
            <v>24</v>
          </cell>
          <cell r="Q97">
            <v>21</v>
          </cell>
          <cell r="R97">
            <v>45</v>
          </cell>
          <cell r="S97">
            <v>3</v>
          </cell>
          <cell r="T97">
            <v>8</v>
          </cell>
          <cell r="U97">
            <v>11</v>
          </cell>
          <cell r="V97">
            <v>19</v>
          </cell>
          <cell r="W97">
            <v>1</v>
          </cell>
          <cell r="X97">
            <v>17</v>
          </cell>
          <cell r="Y97">
            <v>12</v>
          </cell>
          <cell r="Z97">
            <v>29</v>
          </cell>
          <cell r="AA97">
            <v>1</v>
          </cell>
          <cell r="AB97">
            <v>11</v>
          </cell>
          <cell r="AC97">
            <v>5</v>
          </cell>
          <cell r="AD97">
            <v>16</v>
          </cell>
          <cell r="AE97">
            <v>1</v>
          </cell>
          <cell r="AF97">
            <v>9</v>
          </cell>
          <cell r="AG97">
            <v>7</v>
          </cell>
          <cell r="AH97">
            <v>16</v>
          </cell>
          <cell r="AI97">
            <v>1</v>
          </cell>
          <cell r="AJ97">
            <v>13</v>
          </cell>
          <cell r="AK97">
            <v>14</v>
          </cell>
          <cell r="AL97">
            <v>27</v>
          </cell>
          <cell r="AM97">
            <v>1</v>
          </cell>
          <cell r="AN97">
            <v>8</v>
          </cell>
          <cell r="AO97">
            <v>12</v>
          </cell>
          <cell r="AP97">
            <v>20</v>
          </cell>
          <cell r="AQ97">
            <v>1</v>
          </cell>
          <cell r="AR97">
            <v>66</v>
          </cell>
          <cell r="AS97">
            <v>61</v>
          </cell>
          <cell r="AT97">
            <v>127</v>
          </cell>
          <cell r="AU97">
            <v>6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</row>
        <row r="98">
          <cell r="B98">
            <v>41030099</v>
          </cell>
          <cell r="C98" t="str">
            <v>ร่มเกล้า 2</v>
          </cell>
          <cell r="D98">
            <v>7</v>
          </cell>
          <cell r="E98">
            <v>16</v>
          </cell>
          <cell r="F98">
            <v>23</v>
          </cell>
          <cell r="G98">
            <v>1</v>
          </cell>
          <cell r="H98">
            <v>43</v>
          </cell>
          <cell r="I98">
            <v>32</v>
          </cell>
          <cell r="J98">
            <v>75</v>
          </cell>
          <cell r="K98">
            <v>3</v>
          </cell>
          <cell r="L98">
            <v>34</v>
          </cell>
          <cell r="M98">
            <v>28</v>
          </cell>
          <cell r="N98">
            <v>62</v>
          </cell>
          <cell r="O98">
            <v>2</v>
          </cell>
          <cell r="P98">
            <v>84</v>
          </cell>
          <cell r="Q98">
            <v>76</v>
          </cell>
          <cell r="R98">
            <v>160</v>
          </cell>
          <cell r="S98">
            <v>6</v>
          </cell>
          <cell r="T98">
            <v>42</v>
          </cell>
          <cell r="U98">
            <v>42</v>
          </cell>
          <cell r="V98">
            <v>84</v>
          </cell>
          <cell r="W98">
            <v>4</v>
          </cell>
          <cell r="X98">
            <v>52</v>
          </cell>
          <cell r="Y98">
            <v>27</v>
          </cell>
          <cell r="Z98">
            <v>79</v>
          </cell>
          <cell r="AA98">
            <v>4</v>
          </cell>
          <cell r="AB98">
            <v>63</v>
          </cell>
          <cell r="AC98">
            <v>59</v>
          </cell>
          <cell r="AD98">
            <v>122</v>
          </cell>
          <cell r="AE98">
            <v>4</v>
          </cell>
          <cell r="AF98">
            <v>39</v>
          </cell>
          <cell r="AG98">
            <v>45</v>
          </cell>
          <cell r="AH98">
            <v>84</v>
          </cell>
          <cell r="AI98">
            <v>4</v>
          </cell>
          <cell r="AJ98">
            <v>48</v>
          </cell>
          <cell r="AK98">
            <v>57</v>
          </cell>
          <cell r="AL98">
            <v>105</v>
          </cell>
          <cell r="AM98">
            <v>4</v>
          </cell>
          <cell r="AN98">
            <v>46</v>
          </cell>
          <cell r="AO98">
            <v>56</v>
          </cell>
          <cell r="AP98">
            <v>102</v>
          </cell>
          <cell r="AQ98">
            <v>4</v>
          </cell>
          <cell r="AR98">
            <v>290</v>
          </cell>
          <cell r="AS98">
            <v>286</v>
          </cell>
          <cell r="AT98">
            <v>576</v>
          </cell>
          <cell r="AU98">
            <v>24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</row>
        <row r="99">
          <cell r="B99">
            <v>41030100</v>
          </cell>
          <cell r="C99" t="str">
            <v>บ้านหนองแซง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7</v>
          </cell>
          <cell r="I99">
            <v>7</v>
          </cell>
          <cell r="J99">
            <v>14</v>
          </cell>
          <cell r="K99">
            <v>1</v>
          </cell>
          <cell r="L99">
            <v>4</v>
          </cell>
          <cell r="M99">
            <v>5</v>
          </cell>
          <cell r="N99">
            <v>9</v>
          </cell>
          <cell r="O99">
            <v>1</v>
          </cell>
          <cell r="P99">
            <v>11</v>
          </cell>
          <cell r="Q99">
            <v>12</v>
          </cell>
          <cell r="R99">
            <v>23</v>
          </cell>
          <cell r="S99">
            <v>2</v>
          </cell>
          <cell r="T99">
            <v>5</v>
          </cell>
          <cell r="U99">
            <v>5</v>
          </cell>
          <cell r="V99">
            <v>10</v>
          </cell>
          <cell r="W99">
            <v>1</v>
          </cell>
          <cell r="X99">
            <v>4</v>
          </cell>
          <cell r="Y99">
            <v>4</v>
          </cell>
          <cell r="Z99">
            <v>8</v>
          </cell>
          <cell r="AA99">
            <v>1</v>
          </cell>
          <cell r="AB99">
            <v>9</v>
          </cell>
          <cell r="AC99">
            <v>5</v>
          </cell>
          <cell r="AD99">
            <v>14</v>
          </cell>
          <cell r="AE99">
            <v>1</v>
          </cell>
          <cell r="AF99">
            <v>4</v>
          </cell>
          <cell r="AG99">
            <v>7</v>
          </cell>
          <cell r="AH99">
            <v>11</v>
          </cell>
          <cell r="AI99">
            <v>1</v>
          </cell>
          <cell r="AJ99">
            <v>7</v>
          </cell>
          <cell r="AK99">
            <v>5</v>
          </cell>
          <cell r="AL99">
            <v>12</v>
          </cell>
          <cell r="AM99">
            <v>1</v>
          </cell>
          <cell r="AN99">
            <v>5</v>
          </cell>
          <cell r="AO99">
            <v>13</v>
          </cell>
          <cell r="AP99">
            <v>18</v>
          </cell>
          <cell r="AQ99">
            <v>1</v>
          </cell>
          <cell r="AR99">
            <v>34</v>
          </cell>
          <cell r="AS99">
            <v>39</v>
          </cell>
          <cell r="AT99">
            <v>73</v>
          </cell>
          <cell r="AU99">
            <v>6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</row>
        <row r="100">
          <cell r="B100">
            <v>41030101</v>
          </cell>
          <cell r="C100" t="str">
            <v>หนองแวงวิทยา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9</v>
          </cell>
          <cell r="I100">
            <v>9</v>
          </cell>
          <cell r="J100">
            <v>18</v>
          </cell>
          <cell r="K100">
            <v>1</v>
          </cell>
          <cell r="L100">
            <v>5</v>
          </cell>
          <cell r="M100">
            <v>6</v>
          </cell>
          <cell r="N100">
            <v>11</v>
          </cell>
          <cell r="O100">
            <v>1</v>
          </cell>
          <cell r="P100">
            <v>14</v>
          </cell>
          <cell r="Q100">
            <v>15</v>
          </cell>
          <cell r="R100">
            <v>29</v>
          </cell>
          <cell r="S100">
            <v>2</v>
          </cell>
          <cell r="T100">
            <v>8</v>
          </cell>
          <cell r="U100">
            <v>8</v>
          </cell>
          <cell r="V100">
            <v>16</v>
          </cell>
          <cell r="W100">
            <v>1</v>
          </cell>
          <cell r="X100">
            <v>11</v>
          </cell>
          <cell r="Y100">
            <v>14</v>
          </cell>
          <cell r="Z100">
            <v>25</v>
          </cell>
          <cell r="AA100">
            <v>1</v>
          </cell>
          <cell r="AB100">
            <v>9</v>
          </cell>
          <cell r="AC100">
            <v>12</v>
          </cell>
          <cell r="AD100">
            <v>21</v>
          </cell>
          <cell r="AE100">
            <v>1</v>
          </cell>
          <cell r="AF100">
            <v>12</v>
          </cell>
          <cell r="AG100">
            <v>13</v>
          </cell>
          <cell r="AH100">
            <v>25</v>
          </cell>
          <cell r="AI100">
            <v>1</v>
          </cell>
          <cell r="AJ100">
            <v>15</v>
          </cell>
          <cell r="AK100">
            <v>11</v>
          </cell>
          <cell r="AL100">
            <v>26</v>
          </cell>
          <cell r="AM100">
            <v>1</v>
          </cell>
          <cell r="AN100">
            <v>15</v>
          </cell>
          <cell r="AO100">
            <v>16</v>
          </cell>
          <cell r="AP100">
            <v>31</v>
          </cell>
          <cell r="AQ100">
            <v>1</v>
          </cell>
          <cell r="AR100">
            <v>70</v>
          </cell>
          <cell r="AS100">
            <v>74</v>
          </cell>
          <cell r="AT100">
            <v>144</v>
          </cell>
          <cell r="AU100">
            <v>6</v>
          </cell>
          <cell r="AV100">
            <v>14</v>
          </cell>
          <cell r="AW100">
            <v>9</v>
          </cell>
          <cell r="AX100">
            <v>23</v>
          </cell>
          <cell r="AY100">
            <v>1</v>
          </cell>
          <cell r="AZ100">
            <v>7</v>
          </cell>
          <cell r="BA100">
            <v>13</v>
          </cell>
          <cell r="BB100">
            <v>20</v>
          </cell>
          <cell r="BC100">
            <v>1</v>
          </cell>
          <cell r="BD100">
            <v>14</v>
          </cell>
          <cell r="BE100">
            <v>13</v>
          </cell>
          <cell r="BF100">
            <v>27</v>
          </cell>
          <cell r="BG100">
            <v>1</v>
          </cell>
          <cell r="BH100">
            <v>35</v>
          </cell>
          <cell r="BI100">
            <v>35</v>
          </cell>
          <cell r="BJ100">
            <v>70</v>
          </cell>
          <cell r="BK100">
            <v>3</v>
          </cell>
        </row>
        <row r="101">
          <cell r="B101">
            <v>41030102</v>
          </cell>
          <cell r="C101" t="str">
            <v>บ้านคำยาง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</v>
          </cell>
          <cell r="J101">
            <v>1</v>
          </cell>
          <cell r="K101">
            <v>1</v>
          </cell>
          <cell r="L101">
            <v>1</v>
          </cell>
          <cell r="M101">
            <v>5</v>
          </cell>
          <cell r="N101">
            <v>6</v>
          </cell>
          <cell r="O101">
            <v>1</v>
          </cell>
          <cell r="P101">
            <v>1</v>
          </cell>
          <cell r="Q101">
            <v>6</v>
          </cell>
          <cell r="R101">
            <v>7</v>
          </cell>
          <cell r="S101">
            <v>2</v>
          </cell>
          <cell r="T101">
            <v>2</v>
          </cell>
          <cell r="U101">
            <v>1</v>
          </cell>
          <cell r="V101">
            <v>3</v>
          </cell>
          <cell r="W101">
            <v>1</v>
          </cell>
          <cell r="X101">
            <v>3</v>
          </cell>
          <cell r="Y101">
            <v>3</v>
          </cell>
          <cell r="Z101">
            <v>6</v>
          </cell>
          <cell r="AA101">
            <v>1</v>
          </cell>
          <cell r="AB101">
            <v>2</v>
          </cell>
          <cell r="AC101">
            <v>2</v>
          </cell>
          <cell r="AD101">
            <v>4</v>
          </cell>
          <cell r="AE101">
            <v>1</v>
          </cell>
          <cell r="AF101">
            <v>1</v>
          </cell>
          <cell r="AG101">
            <v>1</v>
          </cell>
          <cell r="AH101">
            <v>2</v>
          </cell>
          <cell r="AI101">
            <v>1</v>
          </cell>
          <cell r="AJ101">
            <v>3</v>
          </cell>
          <cell r="AK101">
            <v>2</v>
          </cell>
          <cell r="AL101">
            <v>5</v>
          </cell>
          <cell r="AM101">
            <v>1</v>
          </cell>
          <cell r="AN101">
            <v>2</v>
          </cell>
          <cell r="AO101">
            <v>1</v>
          </cell>
          <cell r="AP101">
            <v>3</v>
          </cell>
          <cell r="AQ101">
            <v>1</v>
          </cell>
          <cell r="AR101">
            <v>13</v>
          </cell>
          <cell r="AS101">
            <v>10</v>
          </cell>
          <cell r="AT101">
            <v>23</v>
          </cell>
          <cell r="AU101">
            <v>6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</row>
        <row r="102">
          <cell r="B102">
            <v>41030103</v>
          </cell>
          <cell r="C102" t="str">
            <v>บ้านโพนสูงโนนสวรรค์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17</v>
          </cell>
          <cell r="I102">
            <v>10</v>
          </cell>
          <cell r="J102">
            <v>27</v>
          </cell>
          <cell r="K102">
            <v>1</v>
          </cell>
          <cell r="L102">
            <v>11</v>
          </cell>
          <cell r="M102">
            <v>20</v>
          </cell>
          <cell r="N102">
            <v>31</v>
          </cell>
          <cell r="O102">
            <v>1</v>
          </cell>
          <cell r="P102">
            <v>28</v>
          </cell>
          <cell r="Q102">
            <v>30</v>
          </cell>
          <cell r="R102">
            <v>58</v>
          </cell>
          <cell r="S102">
            <v>2</v>
          </cell>
          <cell r="T102">
            <v>11</v>
          </cell>
          <cell r="U102">
            <v>12</v>
          </cell>
          <cell r="V102">
            <v>23</v>
          </cell>
          <cell r="W102">
            <v>1</v>
          </cell>
          <cell r="X102">
            <v>13</v>
          </cell>
          <cell r="Y102">
            <v>14</v>
          </cell>
          <cell r="Z102">
            <v>27</v>
          </cell>
          <cell r="AA102">
            <v>1</v>
          </cell>
          <cell r="AB102">
            <v>10</v>
          </cell>
          <cell r="AC102">
            <v>12</v>
          </cell>
          <cell r="AD102">
            <v>22</v>
          </cell>
          <cell r="AE102">
            <v>1</v>
          </cell>
          <cell r="AF102">
            <v>10</v>
          </cell>
          <cell r="AG102">
            <v>11</v>
          </cell>
          <cell r="AH102">
            <v>21</v>
          </cell>
          <cell r="AI102">
            <v>1</v>
          </cell>
          <cell r="AJ102">
            <v>12</v>
          </cell>
          <cell r="AK102">
            <v>14</v>
          </cell>
          <cell r="AL102">
            <v>26</v>
          </cell>
          <cell r="AM102">
            <v>1</v>
          </cell>
          <cell r="AN102">
            <v>9</v>
          </cell>
          <cell r="AO102">
            <v>12</v>
          </cell>
          <cell r="AP102">
            <v>21</v>
          </cell>
          <cell r="AQ102">
            <v>1</v>
          </cell>
          <cell r="AR102">
            <v>65</v>
          </cell>
          <cell r="AS102">
            <v>75</v>
          </cell>
          <cell r="AT102">
            <v>140</v>
          </cell>
          <cell r="AU102">
            <v>6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</row>
        <row r="103">
          <cell r="B103">
            <v>41030104</v>
          </cell>
          <cell r="C103" t="str">
            <v>บ้านคำม่วง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9</v>
          </cell>
          <cell r="I103">
            <v>1</v>
          </cell>
          <cell r="J103">
            <v>10</v>
          </cell>
          <cell r="K103">
            <v>1</v>
          </cell>
          <cell r="L103">
            <v>3</v>
          </cell>
          <cell r="M103">
            <v>3</v>
          </cell>
          <cell r="N103">
            <v>6</v>
          </cell>
          <cell r="O103">
            <v>1</v>
          </cell>
          <cell r="P103">
            <v>12</v>
          </cell>
          <cell r="Q103">
            <v>4</v>
          </cell>
          <cell r="R103">
            <v>16</v>
          </cell>
          <cell r="S103">
            <v>2</v>
          </cell>
          <cell r="T103">
            <v>3</v>
          </cell>
          <cell r="U103">
            <v>5</v>
          </cell>
          <cell r="V103">
            <v>8</v>
          </cell>
          <cell r="W103">
            <v>1</v>
          </cell>
          <cell r="X103">
            <v>7</v>
          </cell>
          <cell r="Y103">
            <v>2</v>
          </cell>
          <cell r="Z103">
            <v>9</v>
          </cell>
          <cell r="AA103">
            <v>1</v>
          </cell>
          <cell r="AB103">
            <v>3</v>
          </cell>
          <cell r="AC103">
            <v>2</v>
          </cell>
          <cell r="AD103">
            <v>5</v>
          </cell>
          <cell r="AE103">
            <v>1</v>
          </cell>
          <cell r="AF103">
            <v>2</v>
          </cell>
          <cell r="AG103">
            <v>4</v>
          </cell>
          <cell r="AH103">
            <v>6</v>
          </cell>
          <cell r="AI103">
            <v>1</v>
          </cell>
          <cell r="AJ103">
            <v>7</v>
          </cell>
          <cell r="AK103">
            <v>3</v>
          </cell>
          <cell r="AL103">
            <v>10</v>
          </cell>
          <cell r="AM103">
            <v>1</v>
          </cell>
          <cell r="AN103">
            <v>4</v>
          </cell>
          <cell r="AO103">
            <v>2</v>
          </cell>
          <cell r="AP103">
            <v>6</v>
          </cell>
          <cell r="AQ103">
            <v>1</v>
          </cell>
          <cell r="AR103">
            <v>26</v>
          </cell>
          <cell r="AS103">
            <v>18</v>
          </cell>
          <cell r="AT103">
            <v>44</v>
          </cell>
          <cell r="AU103">
            <v>6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</row>
        <row r="104">
          <cell r="B104">
            <v>41030105</v>
          </cell>
          <cell r="C104" t="str">
            <v>บ้านห้วยยางชัยพร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5</v>
          </cell>
          <cell r="I104">
            <v>4</v>
          </cell>
          <cell r="J104">
            <v>9</v>
          </cell>
          <cell r="K104">
            <v>1</v>
          </cell>
          <cell r="L104">
            <v>9</v>
          </cell>
          <cell r="M104">
            <v>7</v>
          </cell>
          <cell r="N104">
            <v>16</v>
          </cell>
          <cell r="O104">
            <v>1</v>
          </cell>
          <cell r="P104">
            <v>14</v>
          </cell>
          <cell r="Q104">
            <v>11</v>
          </cell>
          <cell r="R104">
            <v>25</v>
          </cell>
          <cell r="S104">
            <v>2</v>
          </cell>
          <cell r="T104">
            <v>7</v>
          </cell>
          <cell r="U104">
            <v>5</v>
          </cell>
          <cell r="V104">
            <v>12</v>
          </cell>
          <cell r="W104">
            <v>1</v>
          </cell>
          <cell r="X104">
            <v>4</v>
          </cell>
          <cell r="Y104">
            <v>5</v>
          </cell>
          <cell r="Z104">
            <v>9</v>
          </cell>
          <cell r="AA104">
            <v>1</v>
          </cell>
          <cell r="AB104">
            <v>5</v>
          </cell>
          <cell r="AC104">
            <v>2</v>
          </cell>
          <cell r="AD104">
            <v>7</v>
          </cell>
          <cell r="AE104">
            <v>1</v>
          </cell>
          <cell r="AF104">
            <v>4</v>
          </cell>
          <cell r="AG104">
            <v>13</v>
          </cell>
          <cell r="AH104">
            <v>17</v>
          </cell>
          <cell r="AI104">
            <v>1</v>
          </cell>
          <cell r="AJ104">
            <v>3</v>
          </cell>
          <cell r="AK104">
            <v>6</v>
          </cell>
          <cell r="AL104">
            <v>9</v>
          </cell>
          <cell r="AM104">
            <v>1</v>
          </cell>
          <cell r="AN104">
            <v>5</v>
          </cell>
          <cell r="AO104">
            <v>5</v>
          </cell>
          <cell r="AP104">
            <v>10</v>
          </cell>
          <cell r="AQ104">
            <v>1</v>
          </cell>
          <cell r="AR104">
            <v>28</v>
          </cell>
          <cell r="AS104">
            <v>36</v>
          </cell>
          <cell r="AT104">
            <v>64</v>
          </cell>
          <cell r="AU104">
            <v>6</v>
          </cell>
          <cell r="AV104">
            <v>7</v>
          </cell>
          <cell r="AW104">
            <v>8</v>
          </cell>
          <cell r="AX104">
            <v>15</v>
          </cell>
          <cell r="AY104">
            <v>1</v>
          </cell>
          <cell r="AZ104">
            <v>5</v>
          </cell>
          <cell r="BA104">
            <v>2</v>
          </cell>
          <cell r="BB104">
            <v>7</v>
          </cell>
          <cell r="BC104">
            <v>1</v>
          </cell>
          <cell r="BD104">
            <v>9</v>
          </cell>
          <cell r="BE104">
            <v>10</v>
          </cell>
          <cell r="BF104">
            <v>19</v>
          </cell>
          <cell r="BG104">
            <v>1</v>
          </cell>
          <cell r="BH104">
            <v>21</v>
          </cell>
          <cell r="BI104">
            <v>20</v>
          </cell>
          <cell r="BJ104">
            <v>41</v>
          </cell>
          <cell r="BK104">
            <v>3</v>
          </cell>
        </row>
        <row r="105">
          <cell r="B105">
            <v>41030106</v>
          </cell>
          <cell r="C105" t="str">
            <v>บ้านป่าก้าว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6</v>
          </cell>
          <cell r="I105">
            <v>8</v>
          </cell>
          <cell r="J105">
            <v>14</v>
          </cell>
          <cell r="K105">
            <v>1</v>
          </cell>
          <cell r="L105">
            <v>5</v>
          </cell>
          <cell r="M105">
            <v>8</v>
          </cell>
          <cell r="N105">
            <v>13</v>
          </cell>
          <cell r="O105">
            <v>1</v>
          </cell>
          <cell r="P105">
            <v>11</v>
          </cell>
          <cell r="Q105">
            <v>16</v>
          </cell>
          <cell r="R105">
            <v>27</v>
          </cell>
          <cell r="S105">
            <v>2</v>
          </cell>
          <cell r="T105">
            <v>3</v>
          </cell>
          <cell r="U105">
            <v>4</v>
          </cell>
          <cell r="V105">
            <v>7</v>
          </cell>
          <cell r="W105">
            <v>1</v>
          </cell>
          <cell r="X105">
            <v>9</v>
          </cell>
          <cell r="Y105">
            <v>6</v>
          </cell>
          <cell r="Z105">
            <v>15</v>
          </cell>
          <cell r="AA105">
            <v>1</v>
          </cell>
          <cell r="AB105">
            <v>8</v>
          </cell>
          <cell r="AC105">
            <v>12</v>
          </cell>
          <cell r="AD105">
            <v>20</v>
          </cell>
          <cell r="AE105">
            <v>1</v>
          </cell>
          <cell r="AF105">
            <v>5</v>
          </cell>
          <cell r="AG105">
            <v>8</v>
          </cell>
          <cell r="AH105">
            <v>13</v>
          </cell>
          <cell r="AI105">
            <v>1</v>
          </cell>
          <cell r="AJ105">
            <v>7</v>
          </cell>
          <cell r="AK105">
            <v>5</v>
          </cell>
          <cell r="AL105">
            <v>12</v>
          </cell>
          <cell r="AM105">
            <v>1</v>
          </cell>
          <cell r="AN105">
            <v>11</v>
          </cell>
          <cell r="AO105">
            <v>10</v>
          </cell>
          <cell r="AP105">
            <v>21</v>
          </cell>
          <cell r="AQ105">
            <v>1</v>
          </cell>
          <cell r="AR105">
            <v>43</v>
          </cell>
          <cell r="AS105">
            <v>45</v>
          </cell>
          <cell r="AT105">
            <v>88</v>
          </cell>
          <cell r="AU105">
            <v>6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</row>
        <row r="106">
          <cell r="B106">
            <v>41030107</v>
          </cell>
          <cell r="C106" t="str">
            <v>บ้านโนนสมบูรณ์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4</v>
          </cell>
          <cell r="I106">
            <v>1</v>
          </cell>
          <cell r="J106">
            <v>5</v>
          </cell>
          <cell r="K106">
            <v>1</v>
          </cell>
          <cell r="L106">
            <v>3</v>
          </cell>
          <cell r="M106">
            <v>1</v>
          </cell>
          <cell r="N106">
            <v>4</v>
          </cell>
          <cell r="O106">
            <v>1</v>
          </cell>
          <cell r="P106">
            <v>7</v>
          </cell>
          <cell r="Q106">
            <v>2</v>
          </cell>
          <cell r="R106">
            <v>9</v>
          </cell>
          <cell r="S106">
            <v>2</v>
          </cell>
          <cell r="T106">
            <v>4</v>
          </cell>
          <cell r="U106">
            <v>1</v>
          </cell>
          <cell r="V106">
            <v>5</v>
          </cell>
          <cell r="W106">
            <v>1</v>
          </cell>
          <cell r="X106">
            <v>0</v>
          </cell>
          <cell r="Y106">
            <v>1</v>
          </cell>
          <cell r="Z106">
            <v>1</v>
          </cell>
          <cell r="AA106">
            <v>1</v>
          </cell>
          <cell r="AB106">
            <v>2</v>
          </cell>
          <cell r="AC106">
            <v>1</v>
          </cell>
          <cell r="AD106">
            <v>3</v>
          </cell>
          <cell r="AE106">
            <v>1</v>
          </cell>
          <cell r="AF106">
            <v>3</v>
          </cell>
          <cell r="AG106">
            <v>7</v>
          </cell>
          <cell r="AH106">
            <v>10</v>
          </cell>
          <cell r="AI106">
            <v>1</v>
          </cell>
          <cell r="AJ106">
            <v>2</v>
          </cell>
          <cell r="AK106">
            <v>3</v>
          </cell>
          <cell r="AL106">
            <v>5</v>
          </cell>
          <cell r="AM106">
            <v>1</v>
          </cell>
          <cell r="AN106">
            <v>5</v>
          </cell>
          <cell r="AO106">
            <v>1</v>
          </cell>
          <cell r="AP106">
            <v>6</v>
          </cell>
          <cell r="AQ106">
            <v>1</v>
          </cell>
          <cell r="AR106">
            <v>16</v>
          </cell>
          <cell r="AS106">
            <v>14</v>
          </cell>
          <cell r="AT106">
            <v>30</v>
          </cell>
          <cell r="AU106">
            <v>6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</row>
        <row r="107">
          <cell r="B107">
            <v>41030108</v>
          </cell>
          <cell r="C107" t="str">
            <v>บ้านหนองอิอู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2</v>
          </cell>
          <cell r="I107">
            <v>0</v>
          </cell>
          <cell r="J107">
            <v>2</v>
          </cell>
          <cell r="K107">
            <v>1</v>
          </cell>
          <cell r="L107">
            <v>3</v>
          </cell>
          <cell r="M107">
            <v>1</v>
          </cell>
          <cell r="N107">
            <v>4</v>
          </cell>
          <cell r="O107">
            <v>1</v>
          </cell>
          <cell r="P107">
            <v>5</v>
          </cell>
          <cell r="Q107">
            <v>1</v>
          </cell>
          <cell r="R107">
            <v>6</v>
          </cell>
          <cell r="S107">
            <v>2</v>
          </cell>
          <cell r="T107">
            <v>4</v>
          </cell>
          <cell r="U107">
            <v>0</v>
          </cell>
          <cell r="V107">
            <v>4</v>
          </cell>
          <cell r="W107">
            <v>1</v>
          </cell>
          <cell r="X107">
            <v>2</v>
          </cell>
          <cell r="Y107">
            <v>1</v>
          </cell>
          <cell r="Z107">
            <v>3</v>
          </cell>
          <cell r="AA107">
            <v>1</v>
          </cell>
          <cell r="AB107">
            <v>3</v>
          </cell>
          <cell r="AC107">
            <v>2</v>
          </cell>
          <cell r="AD107">
            <v>5</v>
          </cell>
          <cell r="AE107">
            <v>1</v>
          </cell>
          <cell r="AF107">
            <v>1</v>
          </cell>
          <cell r="AG107">
            <v>2</v>
          </cell>
          <cell r="AH107">
            <v>3</v>
          </cell>
          <cell r="AI107">
            <v>1</v>
          </cell>
          <cell r="AJ107">
            <v>1</v>
          </cell>
          <cell r="AK107">
            <v>2</v>
          </cell>
          <cell r="AL107">
            <v>3</v>
          </cell>
          <cell r="AM107">
            <v>1</v>
          </cell>
          <cell r="AN107">
            <v>2</v>
          </cell>
          <cell r="AO107">
            <v>4</v>
          </cell>
          <cell r="AP107">
            <v>6</v>
          </cell>
          <cell r="AQ107">
            <v>1</v>
          </cell>
          <cell r="AR107">
            <v>13</v>
          </cell>
          <cell r="AS107">
            <v>11</v>
          </cell>
          <cell r="AT107">
            <v>24</v>
          </cell>
          <cell r="AU107">
            <v>6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</row>
        <row r="108">
          <cell r="B108">
            <v>41030109</v>
          </cell>
          <cell r="C108" t="str">
            <v>บ้านหนองหลัก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16</v>
          </cell>
          <cell r="I108">
            <v>10</v>
          </cell>
          <cell r="J108">
            <v>26</v>
          </cell>
          <cell r="K108">
            <v>1</v>
          </cell>
          <cell r="L108">
            <v>19</v>
          </cell>
          <cell r="M108">
            <v>8</v>
          </cell>
          <cell r="N108">
            <v>27</v>
          </cell>
          <cell r="O108">
            <v>1</v>
          </cell>
          <cell r="P108">
            <v>35</v>
          </cell>
          <cell r="Q108">
            <v>18</v>
          </cell>
          <cell r="R108">
            <v>53</v>
          </cell>
          <cell r="S108">
            <v>2</v>
          </cell>
          <cell r="T108">
            <v>9</v>
          </cell>
          <cell r="U108">
            <v>8</v>
          </cell>
          <cell r="V108">
            <v>17</v>
          </cell>
          <cell r="W108">
            <v>1</v>
          </cell>
          <cell r="X108">
            <v>8</v>
          </cell>
          <cell r="Y108">
            <v>5</v>
          </cell>
          <cell r="Z108">
            <v>13</v>
          </cell>
          <cell r="AA108">
            <v>1</v>
          </cell>
          <cell r="AB108">
            <v>7</v>
          </cell>
          <cell r="AC108">
            <v>14</v>
          </cell>
          <cell r="AD108">
            <v>21</v>
          </cell>
          <cell r="AE108">
            <v>1</v>
          </cell>
          <cell r="AF108">
            <v>8</v>
          </cell>
          <cell r="AG108">
            <v>9</v>
          </cell>
          <cell r="AH108">
            <v>17</v>
          </cell>
          <cell r="AI108">
            <v>1</v>
          </cell>
          <cell r="AJ108">
            <v>12</v>
          </cell>
          <cell r="AK108">
            <v>13</v>
          </cell>
          <cell r="AL108">
            <v>25</v>
          </cell>
          <cell r="AM108">
            <v>1</v>
          </cell>
          <cell r="AN108">
            <v>20</v>
          </cell>
          <cell r="AO108">
            <v>9</v>
          </cell>
          <cell r="AP108">
            <v>29</v>
          </cell>
          <cell r="AQ108">
            <v>2</v>
          </cell>
          <cell r="AR108">
            <v>64</v>
          </cell>
          <cell r="AS108">
            <v>58</v>
          </cell>
          <cell r="AT108">
            <v>122</v>
          </cell>
          <cell r="AU108">
            <v>7</v>
          </cell>
          <cell r="AV108">
            <v>9</v>
          </cell>
          <cell r="AW108">
            <v>17</v>
          </cell>
          <cell r="AX108">
            <v>26</v>
          </cell>
          <cell r="AY108">
            <v>1</v>
          </cell>
          <cell r="AZ108">
            <v>11</v>
          </cell>
          <cell r="BA108">
            <v>5</v>
          </cell>
          <cell r="BB108">
            <v>16</v>
          </cell>
          <cell r="BC108">
            <v>1</v>
          </cell>
          <cell r="BD108">
            <v>14</v>
          </cell>
          <cell r="BE108">
            <v>11</v>
          </cell>
          <cell r="BF108">
            <v>25</v>
          </cell>
          <cell r="BG108">
            <v>1</v>
          </cell>
          <cell r="BH108">
            <v>34</v>
          </cell>
          <cell r="BI108">
            <v>33</v>
          </cell>
          <cell r="BJ108">
            <v>67</v>
          </cell>
          <cell r="BK108">
            <v>3</v>
          </cell>
        </row>
        <row r="109">
          <cell r="B109">
            <v>41030110</v>
          </cell>
          <cell r="C109" t="str">
            <v>ชุมชนสะงวย</v>
          </cell>
          <cell r="D109">
            <v>2</v>
          </cell>
          <cell r="E109">
            <v>4</v>
          </cell>
          <cell r="F109">
            <v>6</v>
          </cell>
          <cell r="G109">
            <v>1</v>
          </cell>
          <cell r="H109">
            <v>9</v>
          </cell>
          <cell r="I109">
            <v>8</v>
          </cell>
          <cell r="J109">
            <v>17</v>
          </cell>
          <cell r="K109">
            <v>1</v>
          </cell>
          <cell r="L109">
            <v>11</v>
          </cell>
          <cell r="M109">
            <v>6</v>
          </cell>
          <cell r="N109">
            <v>17</v>
          </cell>
          <cell r="O109">
            <v>1</v>
          </cell>
          <cell r="P109">
            <v>22</v>
          </cell>
          <cell r="Q109">
            <v>18</v>
          </cell>
          <cell r="R109">
            <v>40</v>
          </cell>
          <cell r="S109">
            <v>3</v>
          </cell>
          <cell r="T109">
            <v>9</v>
          </cell>
          <cell r="U109">
            <v>9</v>
          </cell>
          <cell r="V109">
            <v>18</v>
          </cell>
          <cell r="W109">
            <v>1</v>
          </cell>
          <cell r="X109">
            <v>8</v>
          </cell>
          <cell r="Y109">
            <v>8</v>
          </cell>
          <cell r="Z109">
            <v>16</v>
          </cell>
          <cell r="AA109">
            <v>1</v>
          </cell>
          <cell r="AB109">
            <v>6</v>
          </cell>
          <cell r="AC109">
            <v>9</v>
          </cell>
          <cell r="AD109">
            <v>15</v>
          </cell>
          <cell r="AE109">
            <v>1</v>
          </cell>
          <cell r="AF109">
            <v>10</v>
          </cell>
          <cell r="AG109">
            <v>2</v>
          </cell>
          <cell r="AH109">
            <v>12</v>
          </cell>
          <cell r="AI109">
            <v>1</v>
          </cell>
          <cell r="AJ109">
            <v>7</v>
          </cell>
          <cell r="AK109">
            <v>5</v>
          </cell>
          <cell r="AL109">
            <v>12</v>
          </cell>
          <cell r="AM109">
            <v>1</v>
          </cell>
          <cell r="AN109">
            <v>4</v>
          </cell>
          <cell r="AO109">
            <v>13</v>
          </cell>
          <cell r="AP109">
            <v>17</v>
          </cell>
          <cell r="AQ109">
            <v>1</v>
          </cell>
          <cell r="AR109">
            <v>44</v>
          </cell>
          <cell r="AS109">
            <v>46</v>
          </cell>
          <cell r="AT109">
            <v>90</v>
          </cell>
          <cell r="AU109">
            <v>6</v>
          </cell>
          <cell r="AV109">
            <v>8</v>
          </cell>
          <cell r="AW109">
            <v>10</v>
          </cell>
          <cell r="AX109">
            <v>18</v>
          </cell>
          <cell r="AY109">
            <v>1</v>
          </cell>
          <cell r="AZ109">
            <v>14</v>
          </cell>
          <cell r="BA109">
            <v>10</v>
          </cell>
          <cell r="BB109">
            <v>24</v>
          </cell>
          <cell r="BC109">
            <v>1</v>
          </cell>
          <cell r="BD109">
            <v>9</v>
          </cell>
          <cell r="BE109">
            <v>13</v>
          </cell>
          <cell r="BF109">
            <v>22</v>
          </cell>
          <cell r="BG109">
            <v>1</v>
          </cell>
          <cell r="BH109">
            <v>31</v>
          </cell>
          <cell r="BI109">
            <v>33</v>
          </cell>
          <cell r="BJ109">
            <v>64</v>
          </cell>
          <cell r="BK109">
            <v>3</v>
          </cell>
        </row>
        <row r="110">
          <cell r="B110">
            <v>41030111</v>
          </cell>
          <cell r="C110" t="str">
            <v>บ้านนาปู-นากลาง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3</v>
          </cell>
          <cell r="I110">
            <v>4</v>
          </cell>
          <cell r="J110">
            <v>7</v>
          </cell>
          <cell r="K110">
            <v>1</v>
          </cell>
          <cell r="L110">
            <v>3</v>
          </cell>
          <cell r="M110">
            <v>2</v>
          </cell>
          <cell r="N110">
            <v>5</v>
          </cell>
          <cell r="O110">
            <v>1</v>
          </cell>
          <cell r="P110">
            <v>6</v>
          </cell>
          <cell r="Q110">
            <v>6</v>
          </cell>
          <cell r="R110">
            <v>12</v>
          </cell>
          <cell r="S110">
            <v>2</v>
          </cell>
          <cell r="T110">
            <v>3</v>
          </cell>
          <cell r="U110">
            <v>6</v>
          </cell>
          <cell r="V110">
            <v>9</v>
          </cell>
          <cell r="W110">
            <v>1</v>
          </cell>
          <cell r="X110">
            <v>3</v>
          </cell>
          <cell r="Y110">
            <v>5</v>
          </cell>
          <cell r="Z110">
            <v>8</v>
          </cell>
          <cell r="AA110">
            <v>1</v>
          </cell>
          <cell r="AB110">
            <v>4</v>
          </cell>
          <cell r="AC110">
            <v>3</v>
          </cell>
          <cell r="AD110">
            <v>7</v>
          </cell>
          <cell r="AE110">
            <v>1</v>
          </cell>
          <cell r="AF110">
            <v>7</v>
          </cell>
          <cell r="AG110">
            <v>9</v>
          </cell>
          <cell r="AH110">
            <v>16</v>
          </cell>
          <cell r="AI110">
            <v>1</v>
          </cell>
          <cell r="AJ110">
            <v>3</v>
          </cell>
          <cell r="AK110">
            <v>5</v>
          </cell>
          <cell r="AL110">
            <v>8</v>
          </cell>
          <cell r="AM110">
            <v>1</v>
          </cell>
          <cell r="AN110">
            <v>10</v>
          </cell>
          <cell r="AO110">
            <v>1</v>
          </cell>
          <cell r="AP110">
            <v>11</v>
          </cell>
          <cell r="AQ110">
            <v>1</v>
          </cell>
          <cell r="AR110">
            <v>30</v>
          </cell>
          <cell r="AS110">
            <v>29</v>
          </cell>
          <cell r="AT110">
            <v>59</v>
          </cell>
          <cell r="AU110">
            <v>6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</row>
        <row r="111">
          <cell r="B111">
            <v>41030112</v>
          </cell>
          <cell r="C111" t="str">
            <v>บ้านหัวหนองยาง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3</v>
          </cell>
          <cell r="I111">
            <v>1</v>
          </cell>
          <cell r="J111">
            <v>4</v>
          </cell>
          <cell r="K111">
            <v>1</v>
          </cell>
          <cell r="L111">
            <v>3</v>
          </cell>
          <cell r="M111">
            <v>1</v>
          </cell>
          <cell r="N111">
            <v>4</v>
          </cell>
          <cell r="O111">
            <v>1</v>
          </cell>
          <cell r="P111">
            <v>6</v>
          </cell>
          <cell r="Q111">
            <v>2</v>
          </cell>
          <cell r="R111">
            <v>8</v>
          </cell>
          <cell r="S111">
            <v>2</v>
          </cell>
          <cell r="T111">
            <v>7</v>
          </cell>
          <cell r="U111">
            <v>3</v>
          </cell>
          <cell r="V111">
            <v>10</v>
          </cell>
          <cell r="W111">
            <v>1</v>
          </cell>
          <cell r="X111">
            <v>7</v>
          </cell>
          <cell r="Y111">
            <v>2</v>
          </cell>
          <cell r="Z111">
            <v>9</v>
          </cell>
          <cell r="AA111">
            <v>1</v>
          </cell>
          <cell r="AB111">
            <v>1</v>
          </cell>
          <cell r="AC111">
            <v>1</v>
          </cell>
          <cell r="AD111">
            <v>2</v>
          </cell>
          <cell r="AE111">
            <v>1</v>
          </cell>
          <cell r="AF111">
            <v>5</v>
          </cell>
          <cell r="AG111">
            <v>6</v>
          </cell>
          <cell r="AH111">
            <v>11</v>
          </cell>
          <cell r="AI111">
            <v>1</v>
          </cell>
          <cell r="AJ111">
            <v>5</v>
          </cell>
          <cell r="AK111">
            <v>3</v>
          </cell>
          <cell r="AL111">
            <v>8</v>
          </cell>
          <cell r="AM111">
            <v>1</v>
          </cell>
          <cell r="AN111">
            <v>3</v>
          </cell>
          <cell r="AO111">
            <v>6</v>
          </cell>
          <cell r="AP111">
            <v>9</v>
          </cell>
          <cell r="AQ111">
            <v>1</v>
          </cell>
          <cell r="AR111">
            <v>28</v>
          </cell>
          <cell r="AS111">
            <v>21</v>
          </cell>
          <cell r="AT111">
            <v>49</v>
          </cell>
          <cell r="AU111">
            <v>6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</row>
        <row r="112">
          <cell r="B112">
            <v>41030113</v>
          </cell>
          <cell r="C112" t="str">
            <v>ชุมชนดงเย็นพรหมประชาสรรค์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10</v>
          </cell>
          <cell r="I112">
            <v>8</v>
          </cell>
          <cell r="J112">
            <v>18</v>
          </cell>
          <cell r="K112">
            <v>1</v>
          </cell>
          <cell r="L112">
            <v>5</v>
          </cell>
          <cell r="M112">
            <v>6</v>
          </cell>
          <cell r="N112">
            <v>11</v>
          </cell>
          <cell r="O112">
            <v>1</v>
          </cell>
          <cell r="P112">
            <v>15</v>
          </cell>
          <cell r="Q112">
            <v>14</v>
          </cell>
          <cell r="R112">
            <v>29</v>
          </cell>
          <cell r="S112">
            <v>2</v>
          </cell>
          <cell r="T112">
            <v>9</v>
          </cell>
          <cell r="U112">
            <v>9</v>
          </cell>
          <cell r="V112">
            <v>18</v>
          </cell>
          <cell r="W112">
            <v>1</v>
          </cell>
          <cell r="X112">
            <v>5</v>
          </cell>
          <cell r="Y112">
            <v>8</v>
          </cell>
          <cell r="Z112">
            <v>13</v>
          </cell>
          <cell r="AA112">
            <v>1</v>
          </cell>
          <cell r="AB112">
            <v>6</v>
          </cell>
          <cell r="AC112">
            <v>7</v>
          </cell>
          <cell r="AD112">
            <v>13</v>
          </cell>
          <cell r="AE112">
            <v>1</v>
          </cell>
          <cell r="AF112">
            <v>11</v>
          </cell>
          <cell r="AG112">
            <v>5</v>
          </cell>
          <cell r="AH112">
            <v>16</v>
          </cell>
          <cell r="AI112">
            <v>1</v>
          </cell>
          <cell r="AJ112">
            <v>9</v>
          </cell>
          <cell r="AK112">
            <v>9</v>
          </cell>
          <cell r="AL112">
            <v>18</v>
          </cell>
          <cell r="AM112">
            <v>1</v>
          </cell>
          <cell r="AN112">
            <v>9</v>
          </cell>
          <cell r="AO112">
            <v>9</v>
          </cell>
          <cell r="AP112">
            <v>18</v>
          </cell>
          <cell r="AQ112">
            <v>1</v>
          </cell>
          <cell r="AR112">
            <v>49</v>
          </cell>
          <cell r="AS112">
            <v>47</v>
          </cell>
          <cell r="AT112">
            <v>96</v>
          </cell>
          <cell r="AU112">
            <v>6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</row>
        <row r="113">
          <cell r="B113">
            <v>41030114</v>
          </cell>
          <cell r="C113" t="str">
            <v>บ้านป่าเป้า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3</v>
          </cell>
          <cell r="I113">
            <v>6</v>
          </cell>
          <cell r="J113">
            <v>9</v>
          </cell>
          <cell r="K113">
            <v>1</v>
          </cell>
          <cell r="L113">
            <v>2</v>
          </cell>
          <cell r="M113">
            <v>5</v>
          </cell>
          <cell r="N113">
            <v>7</v>
          </cell>
          <cell r="O113">
            <v>1</v>
          </cell>
          <cell r="P113">
            <v>5</v>
          </cell>
          <cell r="Q113">
            <v>11</v>
          </cell>
          <cell r="R113">
            <v>16</v>
          </cell>
          <cell r="S113">
            <v>2</v>
          </cell>
          <cell r="T113">
            <v>13</v>
          </cell>
          <cell r="U113">
            <v>13</v>
          </cell>
          <cell r="V113">
            <v>26</v>
          </cell>
          <cell r="W113">
            <v>1</v>
          </cell>
          <cell r="X113">
            <v>3</v>
          </cell>
          <cell r="Y113">
            <v>8</v>
          </cell>
          <cell r="Z113">
            <v>11</v>
          </cell>
          <cell r="AA113">
            <v>1</v>
          </cell>
          <cell r="AB113">
            <v>8</v>
          </cell>
          <cell r="AC113">
            <v>8</v>
          </cell>
          <cell r="AD113">
            <v>16</v>
          </cell>
          <cell r="AE113">
            <v>1</v>
          </cell>
          <cell r="AF113">
            <v>6</v>
          </cell>
          <cell r="AG113">
            <v>8</v>
          </cell>
          <cell r="AH113">
            <v>14</v>
          </cell>
          <cell r="AI113">
            <v>1</v>
          </cell>
          <cell r="AJ113">
            <v>5</v>
          </cell>
          <cell r="AK113">
            <v>9</v>
          </cell>
          <cell r="AL113">
            <v>14</v>
          </cell>
          <cell r="AM113">
            <v>1</v>
          </cell>
          <cell r="AN113">
            <v>7</v>
          </cell>
          <cell r="AO113">
            <v>7</v>
          </cell>
          <cell r="AP113">
            <v>14</v>
          </cell>
          <cell r="AQ113">
            <v>1</v>
          </cell>
          <cell r="AR113">
            <v>42</v>
          </cell>
          <cell r="AS113">
            <v>53</v>
          </cell>
          <cell r="AT113">
            <v>95</v>
          </cell>
          <cell r="AU113">
            <v>6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</row>
        <row r="114">
          <cell r="B114">
            <v>41030115</v>
          </cell>
          <cell r="C114" t="str">
            <v>บ้านโนนหอม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9</v>
          </cell>
          <cell r="I114">
            <v>7</v>
          </cell>
          <cell r="J114">
            <v>16</v>
          </cell>
          <cell r="K114">
            <v>1</v>
          </cell>
          <cell r="L114">
            <v>10</v>
          </cell>
          <cell r="M114">
            <v>8</v>
          </cell>
          <cell r="N114">
            <v>18</v>
          </cell>
          <cell r="O114">
            <v>1</v>
          </cell>
          <cell r="P114">
            <v>19</v>
          </cell>
          <cell r="Q114">
            <v>15</v>
          </cell>
          <cell r="R114">
            <v>34</v>
          </cell>
          <cell r="S114">
            <v>2</v>
          </cell>
          <cell r="T114">
            <v>10</v>
          </cell>
          <cell r="U114">
            <v>7</v>
          </cell>
          <cell r="V114">
            <v>17</v>
          </cell>
          <cell r="W114">
            <v>1</v>
          </cell>
          <cell r="X114">
            <v>10</v>
          </cell>
          <cell r="Y114">
            <v>17</v>
          </cell>
          <cell r="Z114">
            <v>27</v>
          </cell>
          <cell r="AA114">
            <v>2</v>
          </cell>
          <cell r="AB114">
            <v>16</v>
          </cell>
          <cell r="AC114">
            <v>16</v>
          </cell>
          <cell r="AD114">
            <v>32</v>
          </cell>
          <cell r="AE114">
            <v>1</v>
          </cell>
          <cell r="AF114">
            <v>10</v>
          </cell>
          <cell r="AG114">
            <v>11</v>
          </cell>
          <cell r="AH114">
            <v>21</v>
          </cell>
          <cell r="AI114">
            <v>1</v>
          </cell>
          <cell r="AJ114">
            <v>7</v>
          </cell>
          <cell r="AK114">
            <v>14</v>
          </cell>
          <cell r="AL114">
            <v>21</v>
          </cell>
          <cell r="AM114">
            <v>1</v>
          </cell>
          <cell r="AN114">
            <v>10</v>
          </cell>
          <cell r="AO114">
            <v>18</v>
          </cell>
          <cell r="AP114">
            <v>28</v>
          </cell>
          <cell r="AQ114">
            <v>1</v>
          </cell>
          <cell r="AR114">
            <v>63</v>
          </cell>
          <cell r="AS114">
            <v>83</v>
          </cell>
          <cell r="AT114">
            <v>146</v>
          </cell>
          <cell r="AU114">
            <v>7</v>
          </cell>
          <cell r="AV114">
            <v>11</v>
          </cell>
          <cell r="AW114">
            <v>3</v>
          </cell>
          <cell r="AX114">
            <v>14</v>
          </cell>
          <cell r="AY114">
            <v>1</v>
          </cell>
          <cell r="AZ114">
            <v>17</v>
          </cell>
          <cell r="BA114">
            <v>6</v>
          </cell>
          <cell r="BB114">
            <v>23</v>
          </cell>
          <cell r="BC114">
            <v>1</v>
          </cell>
          <cell r="BD114">
            <v>12</v>
          </cell>
          <cell r="BE114">
            <v>6</v>
          </cell>
          <cell r="BF114">
            <v>18</v>
          </cell>
          <cell r="BG114">
            <v>1</v>
          </cell>
          <cell r="BH114">
            <v>40</v>
          </cell>
          <cell r="BI114">
            <v>15</v>
          </cell>
          <cell r="BJ114">
            <v>55</v>
          </cell>
          <cell r="BK114">
            <v>3</v>
          </cell>
        </row>
        <row r="115">
          <cell r="B115">
            <v>41030116</v>
          </cell>
          <cell r="C115" t="str">
            <v>บ้านดงแสนสุข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8</v>
          </cell>
          <cell r="I115">
            <v>9</v>
          </cell>
          <cell r="J115">
            <v>17</v>
          </cell>
          <cell r="K115">
            <v>1</v>
          </cell>
          <cell r="L115">
            <v>7</v>
          </cell>
          <cell r="M115">
            <v>10</v>
          </cell>
          <cell r="N115">
            <v>17</v>
          </cell>
          <cell r="O115">
            <v>1</v>
          </cell>
          <cell r="P115">
            <v>15</v>
          </cell>
          <cell r="Q115">
            <v>19</v>
          </cell>
          <cell r="R115">
            <v>34</v>
          </cell>
          <cell r="S115">
            <v>2</v>
          </cell>
          <cell r="T115">
            <v>5</v>
          </cell>
          <cell r="U115">
            <v>10</v>
          </cell>
          <cell r="V115">
            <v>15</v>
          </cell>
          <cell r="W115">
            <v>1</v>
          </cell>
          <cell r="X115">
            <v>9</v>
          </cell>
          <cell r="Y115">
            <v>6</v>
          </cell>
          <cell r="Z115">
            <v>15</v>
          </cell>
          <cell r="AA115">
            <v>1</v>
          </cell>
          <cell r="AB115">
            <v>7</v>
          </cell>
          <cell r="AC115">
            <v>4</v>
          </cell>
          <cell r="AD115">
            <v>11</v>
          </cell>
          <cell r="AE115">
            <v>1</v>
          </cell>
          <cell r="AF115">
            <v>15</v>
          </cell>
          <cell r="AG115">
            <v>5</v>
          </cell>
          <cell r="AH115">
            <v>20</v>
          </cell>
          <cell r="AI115">
            <v>1</v>
          </cell>
          <cell r="AJ115">
            <v>7</v>
          </cell>
          <cell r="AK115">
            <v>6</v>
          </cell>
          <cell r="AL115">
            <v>13</v>
          </cell>
          <cell r="AM115">
            <v>1</v>
          </cell>
          <cell r="AN115">
            <v>12</v>
          </cell>
          <cell r="AO115">
            <v>14</v>
          </cell>
          <cell r="AP115">
            <v>26</v>
          </cell>
          <cell r="AQ115">
            <v>1</v>
          </cell>
          <cell r="AR115">
            <v>55</v>
          </cell>
          <cell r="AS115">
            <v>45</v>
          </cell>
          <cell r="AT115">
            <v>100</v>
          </cell>
          <cell r="AU115">
            <v>6</v>
          </cell>
          <cell r="AV115">
            <v>10</v>
          </cell>
          <cell r="AW115">
            <v>5</v>
          </cell>
          <cell r="AX115">
            <v>15</v>
          </cell>
          <cell r="AY115">
            <v>1</v>
          </cell>
          <cell r="AZ115">
            <v>15</v>
          </cell>
          <cell r="BA115">
            <v>6</v>
          </cell>
          <cell r="BB115">
            <v>21</v>
          </cell>
          <cell r="BC115">
            <v>1</v>
          </cell>
          <cell r="BD115">
            <v>11</v>
          </cell>
          <cell r="BE115">
            <v>8</v>
          </cell>
          <cell r="BF115">
            <v>19</v>
          </cell>
          <cell r="BG115">
            <v>1</v>
          </cell>
          <cell r="BH115">
            <v>36</v>
          </cell>
          <cell r="BI115">
            <v>19</v>
          </cell>
          <cell r="BJ115">
            <v>55</v>
          </cell>
          <cell r="BK115">
            <v>3</v>
          </cell>
        </row>
        <row r="116">
          <cell r="B116">
            <v>41030117</v>
          </cell>
          <cell r="C116" t="str">
            <v>บ้านโนนชัยศิลป์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4</v>
          </cell>
          <cell r="I116">
            <v>7</v>
          </cell>
          <cell r="J116">
            <v>11</v>
          </cell>
          <cell r="K116">
            <v>1</v>
          </cell>
          <cell r="L116">
            <v>4</v>
          </cell>
          <cell r="M116">
            <v>6</v>
          </cell>
          <cell r="N116">
            <v>10</v>
          </cell>
          <cell r="O116">
            <v>1</v>
          </cell>
          <cell r="P116">
            <v>8</v>
          </cell>
          <cell r="Q116">
            <v>13</v>
          </cell>
          <cell r="R116">
            <v>21</v>
          </cell>
          <cell r="S116">
            <v>2</v>
          </cell>
          <cell r="T116">
            <v>5</v>
          </cell>
          <cell r="U116">
            <v>5</v>
          </cell>
          <cell r="V116">
            <v>10</v>
          </cell>
          <cell r="W116">
            <v>1</v>
          </cell>
          <cell r="X116">
            <v>5</v>
          </cell>
          <cell r="Y116">
            <v>5</v>
          </cell>
          <cell r="Z116">
            <v>10</v>
          </cell>
          <cell r="AA116">
            <v>1</v>
          </cell>
          <cell r="AB116">
            <v>5</v>
          </cell>
          <cell r="AC116">
            <v>4</v>
          </cell>
          <cell r="AD116">
            <v>9</v>
          </cell>
          <cell r="AE116">
            <v>1</v>
          </cell>
          <cell r="AF116">
            <v>4</v>
          </cell>
          <cell r="AG116">
            <v>3</v>
          </cell>
          <cell r="AH116">
            <v>7</v>
          </cell>
          <cell r="AI116">
            <v>1</v>
          </cell>
          <cell r="AJ116">
            <v>10</v>
          </cell>
          <cell r="AK116">
            <v>10</v>
          </cell>
          <cell r="AL116">
            <v>20</v>
          </cell>
          <cell r="AM116">
            <v>1</v>
          </cell>
          <cell r="AN116">
            <v>3</v>
          </cell>
          <cell r="AO116">
            <v>4</v>
          </cell>
          <cell r="AP116">
            <v>7</v>
          </cell>
          <cell r="AQ116">
            <v>1</v>
          </cell>
          <cell r="AR116">
            <v>32</v>
          </cell>
          <cell r="AS116">
            <v>31</v>
          </cell>
          <cell r="AT116">
            <v>63</v>
          </cell>
          <cell r="AU116">
            <v>6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</row>
        <row r="117">
          <cell r="B117">
            <v>41030119</v>
          </cell>
          <cell r="C117" t="str">
            <v>บ้านหนองลาด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12</v>
          </cell>
          <cell r="I117">
            <v>9</v>
          </cell>
          <cell r="J117">
            <v>21</v>
          </cell>
          <cell r="K117">
            <v>1</v>
          </cell>
          <cell r="L117">
            <v>11</v>
          </cell>
          <cell r="M117">
            <v>10</v>
          </cell>
          <cell r="N117">
            <v>21</v>
          </cell>
          <cell r="O117">
            <v>1</v>
          </cell>
          <cell r="P117">
            <v>23</v>
          </cell>
          <cell r="Q117">
            <v>19</v>
          </cell>
          <cell r="R117">
            <v>42</v>
          </cell>
          <cell r="S117">
            <v>2</v>
          </cell>
          <cell r="T117">
            <v>12</v>
          </cell>
          <cell r="U117">
            <v>7</v>
          </cell>
          <cell r="V117">
            <v>19</v>
          </cell>
          <cell r="W117">
            <v>1</v>
          </cell>
          <cell r="X117">
            <v>18</v>
          </cell>
          <cell r="Y117">
            <v>6</v>
          </cell>
          <cell r="Z117">
            <v>24</v>
          </cell>
          <cell r="AA117">
            <v>1</v>
          </cell>
          <cell r="AB117">
            <v>7</v>
          </cell>
          <cell r="AC117">
            <v>17</v>
          </cell>
          <cell r="AD117">
            <v>24</v>
          </cell>
          <cell r="AE117">
            <v>1</v>
          </cell>
          <cell r="AF117">
            <v>9</v>
          </cell>
          <cell r="AG117">
            <v>5</v>
          </cell>
          <cell r="AH117">
            <v>14</v>
          </cell>
          <cell r="AI117">
            <v>1</v>
          </cell>
          <cell r="AJ117">
            <v>10</v>
          </cell>
          <cell r="AK117">
            <v>11</v>
          </cell>
          <cell r="AL117">
            <v>21</v>
          </cell>
          <cell r="AM117">
            <v>1</v>
          </cell>
          <cell r="AN117">
            <v>12</v>
          </cell>
          <cell r="AO117">
            <v>9</v>
          </cell>
          <cell r="AP117">
            <v>21</v>
          </cell>
          <cell r="AQ117">
            <v>1</v>
          </cell>
          <cell r="AR117">
            <v>68</v>
          </cell>
          <cell r="AS117">
            <v>55</v>
          </cell>
          <cell r="AT117">
            <v>123</v>
          </cell>
          <cell r="AU117">
            <v>6</v>
          </cell>
          <cell r="AV117">
            <v>13</v>
          </cell>
          <cell r="AW117">
            <v>6</v>
          </cell>
          <cell r="AX117">
            <v>19</v>
          </cell>
          <cell r="AY117">
            <v>1</v>
          </cell>
          <cell r="AZ117">
            <v>16</v>
          </cell>
          <cell r="BA117">
            <v>12</v>
          </cell>
          <cell r="BB117">
            <v>28</v>
          </cell>
          <cell r="BC117">
            <v>1</v>
          </cell>
          <cell r="BD117">
            <v>14</v>
          </cell>
          <cell r="BE117">
            <v>13</v>
          </cell>
          <cell r="BF117">
            <v>27</v>
          </cell>
          <cell r="BG117">
            <v>1</v>
          </cell>
          <cell r="BH117">
            <v>43</v>
          </cell>
          <cell r="BI117">
            <v>31</v>
          </cell>
          <cell r="BJ117">
            <v>74</v>
          </cell>
          <cell r="BK117">
            <v>3</v>
          </cell>
        </row>
        <row r="118">
          <cell r="B118">
            <v>41030120</v>
          </cell>
          <cell r="C118" t="str">
            <v>บ้านโพธิ์ท่าเมือง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1</v>
          </cell>
          <cell r="J118">
            <v>2</v>
          </cell>
          <cell r="K118">
            <v>1</v>
          </cell>
          <cell r="L118">
            <v>1</v>
          </cell>
          <cell r="M118">
            <v>4</v>
          </cell>
          <cell r="N118">
            <v>5</v>
          </cell>
          <cell r="O118">
            <v>1</v>
          </cell>
          <cell r="P118">
            <v>2</v>
          </cell>
          <cell r="Q118">
            <v>5</v>
          </cell>
          <cell r="R118">
            <v>7</v>
          </cell>
          <cell r="S118">
            <v>2</v>
          </cell>
          <cell r="T118">
            <v>1</v>
          </cell>
          <cell r="U118">
            <v>6</v>
          </cell>
          <cell r="V118">
            <v>7</v>
          </cell>
          <cell r="W118">
            <v>1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1</v>
          </cell>
          <cell r="AC118">
            <v>2</v>
          </cell>
          <cell r="AD118">
            <v>3</v>
          </cell>
          <cell r="AE118">
            <v>1</v>
          </cell>
          <cell r="AF118">
            <v>3</v>
          </cell>
          <cell r="AG118">
            <v>2</v>
          </cell>
          <cell r="AH118">
            <v>5</v>
          </cell>
          <cell r="AI118">
            <v>1</v>
          </cell>
          <cell r="AJ118">
            <v>2</v>
          </cell>
          <cell r="AK118">
            <v>1</v>
          </cell>
          <cell r="AL118">
            <v>3</v>
          </cell>
          <cell r="AM118">
            <v>1</v>
          </cell>
          <cell r="AN118">
            <v>2</v>
          </cell>
          <cell r="AO118">
            <v>4</v>
          </cell>
          <cell r="AP118">
            <v>6</v>
          </cell>
          <cell r="AQ118">
            <v>1</v>
          </cell>
          <cell r="AR118">
            <v>9</v>
          </cell>
          <cell r="AS118">
            <v>15</v>
          </cell>
          <cell r="AT118">
            <v>24</v>
          </cell>
          <cell r="AU118">
            <v>5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</row>
        <row r="119">
          <cell r="B119">
            <v>41030121</v>
          </cell>
          <cell r="C119" t="str">
            <v>บ้านทุ่งใหญ่โพธิ์ชัย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6</v>
          </cell>
          <cell r="I119">
            <v>5</v>
          </cell>
          <cell r="J119">
            <v>11</v>
          </cell>
          <cell r="K119">
            <v>1</v>
          </cell>
          <cell r="L119">
            <v>11</v>
          </cell>
          <cell r="M119">
            <v>11</v>
          </cell>
          <cell r="N119">
            <v>22</v>
          </cell>
          <cell r="O119">
            <v>1</v>
          </cell>
          <cell r="P119">
            <v>17</v>
          </cell>
          <cell r="Q119">
            <v>16</v>
          </cell>
          <cell r="R119">
            <v>33</v>
          </cell>
          <cell r="S119">
            <v>2</v>
          </cell>
          <cell r="T119">
            <v>10</v>
          </cell>
          <cell r="U119">
            <v>4</v>
          </cell>
          <cell r="V119">
            <v>14</v>
          </cell>
          <cell r="W119">
            <v>1</v>
          </cell>
          <cell r="X119">
            <v>12</v>
          </cell>
          <cell r="Y119">
            <v>3</v>
          </cell>
          <cell r="Z119">
            <v>15</v>
          </cell>
          <cell r="AA119">
            <v>1</v>
          </cell>
          <cell r="AB119">
            <v>7</v>
          </cell>
          <cell r="AC119">
            <v>7</v>
          </cell>
          <cell r="AD119">
            <v>14</v>
          </cell>
          <cell r="AE119">
            <v>1</v>
          </cell>
          <cell r="AF119">
            <v>12</v>
          </cell>
          <cell r="AG119">
            <v>13</v>
          </cell>
          <cell r="AH119">
            <v>25</v>
          </cell>
          <cell r="AI119">
            <v>1</v>
          </cell>
          <cell r="AJ119">
            <v>6</v>
          </cell>
          <cell r="AK119">
            <v>13</v>
          </cell>
          <cell r="AL119">
            <v>19</v>
          </cell>
          <cell r="AM119">
            <v>1</v>
          </cell>
          <cell r="AN119">
            <v>6</v>
          </cell>
          <cell r="AO119">
            <v>6</v>
          </cell>
          <cell r="AP119">
            <v>12</v>
          </cell>
          <cell r="AQ119">
            <v>1</v>
          </cell>
          <cell r="AR119">
            <v>53</v>
          </cell>
          <cell r="AS119">
            <v>46</v>
          </cell>
          <cell r="AT119">
            <v>99</v>
          </cell>
          <cell r="AU119">
            <v>6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</row>
        <row r="120">
          <cell r="B120">
            <v>41030122</v>
          </cell>
          <cell r="C120" t="str">
            <v>บ้านนามั่ง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3</v>
          </cell>
          <cell r="I120">
            <v>7</v>
          </cell>
          <cell r="J120">
            <v>10</v>
          </cell>
          <cell r="K120">
            <v>1</v>
          </cell>
          <cell r="L120">
            <v>3</v>
          </cell>
          <cell r="M120">
            <v>1</v>
          </cell>
          <cell r="N120">
            <v>4</v>
          </cell>
          <cell r="O120">
            <v>1</v>
          </cell>
          <cell r="P120">
            <v>6</v>
          </cell>
          <cell r="Q120">
            <v>8</v>
          </cell>
          <cell r="R120">
            <v>14</v>
          </cell>
          <cell r="S120">
            <v>2</v>
          </cell>
          <cell r="T120">
            <v>3</v>
          </cell>
          <cell r="U120">
            <v>3</v>
          </cell>
          <cell r="V120">
            <v>6</v>
          </cell>
          <cell r="W120">
            <v>1</v>
          </cell>
          <cell r="X120">
            <v>2</v>
          </cell>
          <cell r="Y120">
            <v>1</v>
          </cell>
          <cell r="Z120">
            <v>3</v>
          </cell>
          <cell r="AA120">
            <v>1</v>
          </cell>
          <cell r="AB120">
            <v>5</v>
          </cell>
          <cell r="AC120">
            <v>2</v>
          </cell>
          <cell r="AD120">
            <v>7</v>
          </cell>
          <cell r="AE120">
            <v>1</v>
          </cell>
          <cell r="AF120">
            <v>2</v>
          </cell>
          <cell r="AG120">
            <v>1</v>
          </cell>
          <cell r="AH120">
            <v>3</v>
          </cell>
          <cell r="AI120">
            <v>1</v>
          </cell>
          <cell r="AJ120">
            <v>0</v>
          </cell>
          <cell r="AK120">
            <v>4</v>
          </cell>
          <cell r="AL120">
            <v>4</v>
          </cell>
          <cell r="AM120">
            <v>1</v>
          </cell>
          <cell r="AN120">
            <v>3</v>
          </cell>
          <cell r="AO120">
            <v>6</v>
          </cell>
          <cell r="AP120">
            <v>9</v>
          </cell>
          <cell r="AQ120">
            <v>1</v>
          </cell>
          <cell r="AR120">
            <v>15</v>
          </cell>
          <cell r="AS120">
            <v>17</v>
          </cell>
          <cell r="AT120">
            <v>32</v>
          </cell>
          <cell r="AU120">
            <v>6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</row>
        <row r="121">
          <cell r="B121">
            <v>41030123</v>
          </cell>
          <cell r="C121" t="str">
            <v>บ้านนาคำพรสันติ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8</v>
          </cell>
          <cell r="I121">
            <v>7</v>
          </cell>
          <cell r="J121">
            <v>15</v>
          </cell>
          <cell r="K121">
            <v>1</v>
          </cell>
          <cell r="L121">
            <v>9</v>
          </cell>
          <cell r="M121">
            <v>8</v>
          </cell>
          <cell r="N121">
            <v>17</v>
          </cell>
          <cell r="O121">
            <v>1</v>
          </cell>
          <cell r="P121">
            <v>17</v>
          </cell>
          <cell r="Q121">
            <v>15</v>
          </cell>
          <cell r="R121">
            <v>32</v>
          </cell>
          <cell r="S121">
            <v>2</v>
          </cell>
          <cell r="T121">
            <v>6</v>
          </cell>
          <cell r="U121">
            <v>12</v>
          </cell>
          <cell r="V121">
            <v>18</v>
          </cell>
          <cell r="W121">
            <v>1</v>
          </cell>
          <cell r="X121">
            <v>8</v>
          </cell>
          <cell r="Y121">
            <v>8</v>
          </cell>
          <cell r="Z121">
            <v>16</v>
          </cell>
          <cell r="AA121">
            <v>1</v>
          </cell>
          <cell r="AB121">
            <v>3</v>
          </cell>
          <cell r="AC121">
            <v>7</v>
          </cell>
          <cell r="AD121">
            <v>10</v>
          </cell>
          <cell r="AE121">
            <v>1</v>
          </cell>
          <cell r="AF121">
            <v>7</v>
          </cell>
          <cell r="AG121">
            <v>5</v>
          </cell>
          <cell r="AH121">
            <v>12</v>
          </cell>
          <cell r="AI121">
            <v>1</v>
          </cell>
          <cell r="AJ121">
            <v>11</v>
          </cell>
          <cell r="AK121">
            <v>11</v>
          </cell>
          <cell r="AL121">
            <v>22</v>
          </cell>
          <cell r="AM121">
            <v>1</v>
          </cell>
          <cell r="AN121">
            <v>6</v>
          </cell>
          <cell r="AO121">
            <v>6</v>
          </cell>
          <cell r="AP121">
            <v>12</v>
          </cell>
          <cell r="AQ121">
            <v>1</v>
          </cell>
          <cell r="AR121">
            <v>41</v>
          </cell>
          <cell r="AS121">
            <v>49</v>
          </cell>
          <cell r="AT121">
            <v>90</v>
          </cell>
          <cell r="AU121">
            <v>6</v>
          </cell>
          <cell r="AV121">
            <v>8</v>
          </cell>
          <cell r="AW121">
            <v>8</v>
          </cell>
          <cell r="AX121">
            <v>16</v>
          </cell>
          <cell r="AY121">
            <v>1</v>
          </cell>
          <cell r="AZ121">
            <v>8</v>
          </cell>
          <cell r="BA121">
            <v>10</v>
          </cell>
          <cell r="BB121">
            <v>18</v>
          </cell>
          <cell r="BC121">
            <v>1</v>
          </cell>
          <cell r="BD121">
            <v>8</v>
          </cell>
          <cell r="BE121">
            <v>8</v>
          </cell>
          <cell r="BF121">
            <v>16</v>
          </cell>
          <cell r="BG121">
            <v>1</v>
          </cell>
          <cell r="BH121">
            <v>24</v>
          </cell>
          <cell r="BI121">
            <v>26</v>
          </cell>
          <cell r="BJ121">
            <v>50</v>
          </cell>
          <cell r="BK121">
            <v>3</v>
          </cell>
        </row>
        <row r="122">
          <cell r="B122">
            <v>41030124</v>
          </cell>
          <cell r="C122" t="str">
            <v>บ้านหัวดงยาง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4</v>
          </cell>
          <cell r="I122">
            <v>6</v>
          </cell>
          <cell r="J122">
            <v>10</v>
          </cell>
          <cell r="K122">
            <v>1</v>
          </cell>
          <cell r="L122">
            <v>5</v>
          </cell>
          <cell r="M122">
            <v>8</v>
          </cell>
          <cell r="N122">
            <v>13</v>
          </cell>
          <cell r="O122">
            <v>1</v>
          </cell>
          <cell r="P122">
            <v>9</v>
          </cell>
          <cell r="Q122">
            <v>14</v>
          </cell>
          <cell r="R122">
            <v>23</v>
          </cell>
          <cell r="S122">
            <v>2</v>
          </cell>
          <cell r="T122">
            <v>4</v>
          </cell>
          <cell r="U122">
            <v>1</v>
          </cell>
          <cell r="V122">
            <v>5</v>
          </cell>
          <cell r="W122">
            <v>1</v>
          </cell>
          <cell r="X122">
            <v>7</v>
          </cell>
          <cell r="Y122">
            <v>4</v>
          </cell>
          <cell r="Z122">
            <v>11</v>
          </cell>
          <cell r="AA122">
            <v>1</v>
          </cell>
          <cell r="AB122">
            <v>7</v>
          </cell>
          <cell r="AC122">
            <v>3</v>
          </cell>
          <cell r="AD122">
            <v>10</v>
          </cell>
          <cell r="AE122">
            <v>1</v>
          </cell>
          <cell r="AF122">
            <v>2</v>
          </cell>
          <cell r="AG122">
            <v>6</v>
          </cell>
          <cell r="AH122">
            <v>8</v>
          </cell>
          <cell r="AI122">
            <v>1</v>
          </cell>
          <cell r="AJ122">
            <v>7</v>
          </cell>
          <cell r="AK122">
            <v>7</v>
          </cell>
          <cell r="AL122">
            <v>14</v>
          </cell>
          <cell r="AM122">
            <v>1</v>
          </cell>
          <cell r="AN122">
            <v>5</v>
          </cell>
          <cell r="AO122">
            <v>5</v>
          </cell>
          <cell r="AP122">
            <v>10</v>
          </cell>
          <cell r="AQ122">
            <v>1</v>
          </cell>
          <cell r="AR122">
            <v>32</v>
          </cell>
          <cell r="AS122">
            <v>26</v>
          </cell>
          <cell r="AT122">
            <v>58</v>
          </cell>
          <cell r="AU122">
            <v>6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</row>
        <row r="123">
          <cell r="B123">
            <v>41030125</v>
          </cell>
          <cell r="C123" t="str">
            <v>บ้านดอนขี้เหล็ก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11</v>
          </cell>
          <cell r="I123">
            <v>8</v>
          </cell>
          <cell r="J123">
            <v>19</v>
          </cell>
          <cell r="K123">
            <v>1</v>
          </cell>
          <cell r="L123">
            <v>15</v>
          </cell>
          <cell r="M123">
            <v>14</v>
          </cell>
          <cell r="N123">
            <v>29</v>
          </cell>
          <cell r="O123">
            <v>1</v>
          </cell>
          <cell r="P123">
            <v>26</v>
          </cell>
          <cell r="Q123">
            <v>22</v>
          </cell>
          <cell r="R123">
            <v>48</v>
          </cell>
          <cell r="S123">
            <v>2</v>
          </cell>
          <cell r="T123">
            <v>8</v>
          </cell>
          <cell r="U123">
            <v>12</v>
          </cell>
          <cell r="V123">
            <v>20</v>
          </cell>
          <cell r="W123">
            <v>1</v>
          </cell>
          <cell r="X123">
            <v>12</v>
          </cell>
          <cell r="Y123">
            <v>6</v>
          </cell>
          <cell r="Z123">
            <v>18</v>
          </cell>
          <cell r="AA123">
            <v>1</v>
          </cell>
          <cell r="AB123">
            <v>15</v>
          </cell>
          <cell r="AC123">
            <v>14</v>
          </cell>
          <cell r="AD123">
            <v>29</v>
          </cell>
          <cell r="AE123">
            <v>1</v>
          </cell>
          <cell r="AF123">
            <v>12</v>
          </cell>
          <cell r="AG123">
            <v>16</v>
          </cell>
          <cell r="AH123">
            <v>28</v>
          </cell>
          <cell r="AI123">
            <v>1</v>
          </cell>
          <cell r="AJ123">
            <v>8</v>
          </cell>
          <cell r="AK123">
            <v>10</v>
          </cell>
          <cell r="AL123">
            <v>18</v>
          </cell>
          <cell r="AM123">
            <v>1</v>
          </cell>
          <cell r="AN123">
            <v>7</v>
          </cell>
          <cell r="AO123">
            <v>13</v>
          </cell>
          <cell r="AP123">
            <v>20</v>
          </cell>
          <cell r="AQ123">
            <v>1</v>
          </cell>
          <cell r="AR123">
            <v>62</v>
          </cell>
          <cell r="AS123">
            <v>71</v>
          </cell>
          <cell r="AT123">
            <v>133</v>
          </cell>
          <cell r="AU123">
            <v>6</v>
          </cell>
          <cell r="AV123">
            <v>6</v>
          </cell>
          <cell r="AW123">
            <v>7</v>
          </cell>
          <cell r="AX123">
            <v>13</v>
          </cell>
          <cell r="AY123">
            <v>1</v>
          </cell>
          <cell r="AZ123">
            <v>11</v>
          </cell>
          <cell r="BA123">
            <v>10</v>
          </cell>
          <cell r="BB123">
            <v>21</v>
          </cell>
          <cell r="BC123">
            <v>1</v>
          </cell>
          <cell r="BD123">
            <v>10</v>
          </cell>
          <cell r="BE123">
            <v>8</v>
          </cell>
          <cell r="BF123">
            <v>18</v>
          </cell>
          <cell r="BG123">
            <v>1</v>
          </cell>
          <cell r="BH123">
            <v>27</v>
          </cell>
          <cell r="BI123">
            <v>25</v>
          </cell>
          <cell r="BJ123">
            <v>52</v>
          </cell>
          <cell r="BK123">
            <v>3</v>
          </cell>
        </row>
        <row r="124">
          <cell r="B124">
            <v>41030126</v>
          </cell>
          <cell r="C124" t="str">
            <v>บ้านนาดี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2</v>
          </cell>
          <cell r="I124">
            <v>1</v>
          </cell>
          <cell r="J124">
            <v>3</v>
          </cell>
          <cell r="K124">
            <v>1</v>
          </cell>
          <cell r="L124">
            <v>9</v>
          </cell>
          <cell r="M124">
            <v>5</v>
          </cell>
          <cell r="N124">
            <v>14</v>
          </cell>
          <cell r="O124">
            <v>1</v>
          </cell>
          <cell r="P124">
            <v>11</v>
          </cell>
          <cell r="Q124">
            <v>6</v>
          </cell>
          <cell r="R124">
            <v>17</v>
          </cell>
          <cell r="S124">
            <v>2</v>
          </cell>
          <cell r="T124">
            <v>3</v>
          </cell>
          <cell r="U124">
            <v>5</v>
          </cell>
          <cell r="V124">
            <v>8</v>
          </cell>
          <cell r="W124">
            <v>1</v>
          </cell>
          <cell r="X124">
            <v>1</v>
          </cell>
          <cell r="Y124">
            <v>2</v>
          </cell>
          <cell r="Z124">
            <v>3</v>
          </cell>
          <cell r="AA124">
            <v>1</v>
          </cell>
          <cell r="AB124">
            <v>3</v>
          </cell>
          <cell r="AC124">
            <v>4</v>
          </cell>
          <cell r="AD124">
            <v>7</v>
          </cell>
          <cell r="AE124">
            <v>1</v>
          </cell>
          <cell r="AF124">
            <v>3</v>
          </cell>
          <cell r="AG124">
            <v>6</v>
          </cell>
          <cell r="AH124">
            <v>9</v>
          </cell>
          <cell r="AI124">
            <v>1</v>
          </cell>
          <cell r="AJ124">
            <v>3</v>
          </cell>
          <cell r="AK124">
            <v>2</v>
          </cell>
          <cell r="AL124">
            <v>5</v>
          </cell>
          <cell r="AM124">
            <v>1</v>
          </cell>
          <cell r="AN124">
            <v>2</v>
          </cell>
          <cell r="AO124">
            <v>2</v>
          </cell>
          <cell r="AP124">
            <v>4</v>
          </cell>
          <cell r="AQ124">
            <v>1</v>
          </cell>
          <cell r="AR124">
            <v>15</v>
          </cell>
          <cell r="AS124">
            <v>21</v>
          </cell>
          <cell r="AT124">
            <v>36</v>
          </cell>
          <cell r="AU124">
            <v>6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</row>
        <row r="125">
          <cell r="B125">
            <v>41030127</v>
          </cell>
          <cell r="C125" t="str">
            <v>บ้านดงวัฒนา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4</v>
          </cell>
          <cell r="I125">
            <v>2</v>
          </cell>
          <cell r="J125">
            <v>6</v>
          </cell>
          <cell r="K125">
            <v>1</v>
          </cell>
          <cell r="L125">
            <v>6</v>
          </cell>
          <cell r="M125">
            <v>3</v>
          </cell>
          <cell r="N125">
            <v>9</v>
          </cell>
          <cell r="O125">
            <v>1</v>
          </cell>
          <cell r="P125">
            <v>10</v>
          </cell>
          <cell r="Q125">
            <v>5</v>
          </cell>
          <cell r="R125">
            <v>15</v>
          </cell>
          <cell r="S125">
            <v>2</v>
          </cell>
          <cell r="T125">
            <v>8</v>
          </cell>
          <cell r="U125">
            <v>6</v>
          </cell>
          <cell r="V125">
            <v>14</v>
          </cell>
          <cell r="W125">
            <v>1</v>
          </cell>
          <cell r="X125">
            <v>3</v>
          </cell>
          <cell r="Y125">
            <v>6</v>
          </cell>
          <cell r="Z125">
            <v>9</v>
          </cell>
          <cell r="AA125">
            <v>1</v>
          </cell>
          <cell r="AB125">
            <v>7</v>
          </cell>
          <cell r="AC125">
            <v>4</v>
          </cell>
          <cell r="AD125">
            <v>11</v>
          </cell>
          <cell r="AE125">
            <v>1</v>
          </cell>
          <cell r="AF125">
            <v>3</v>
          </cell>
          <cell r="AG125">
            <v>7</v>
          </cell>
          <cell r="AH125">
            <v>10</v>
          </cell>
          <cell r="AI125">
            <v>1</v>
          </cell>
          <cell r="AJ125">
            <v>7</v>
          </cell>
          <cell r="AK125">
            <v>3</v>
          </cell>
          <cell r="AL125">
            <v>10</v>
          </cell>
          <cell r="AM125">
            <v>1</v>
          </cell>
          <cell r="AN125">
            <v>4</v>
          </cell>
          <cell r="AO125">
            <v>1</v>
          </cell>
          <cell r="AP125">
            <v>5</v>
          </cell>
          <cell r="AQ125">
            <v>1</v>
          </cell>
          <cell r="AR125">
            <v>32</v>
          </cell>
          <cell r="AS125">
            <v>27</v>
          </cell>
          <cell r="AT125">
            <v>59</v>
          </cell>
          <cell r="AU125">
            <v>6</v>
          </cell>
          <cell r="AV125">
            <v>4</v>
          </cell>
          <cell r="AW125">
            <v>3</v>
          </cell>
          <cell r="AX125">
            <v>7</v>
          </cell>
          <cell r="AY125">
            <v>1</v>
          </cell>
          <cell r="AZ125">
            <v>5</v>
          </cell>
          <cell r="BA125">
            <v>4</v>
          </cell>
          <cell r="BB125">
            <v>9</v>
          </cell>
          <cell r="BC125">
            <v>1</v>
          </cell>
          <cell r="BD125">
            <v>6</v>
          </cell>
          <cell r="BE125">
            <v>2</v>
          </cell>
          <cell r="BF125">
            <v>8</v>
          </cell>
          <cell r="BG125">
            <v>1</v>
          </cell>
          <cell r="BH125">
            <v>15</v>
          </cell>
          <cell r="BI125">
            <v>9</v>
          </cell>
          <cell r="BJ125">
            <v>24</v>
          </cell>
          <cell r="BK125">
            <v>3</v>
          </cell>
        </row>
        <row r="126">
          <cell r="B126">
            <v>41030128</v>
          </cell>
          <cell r="C126" t="str">
            <v>บ้านคำบอนโนนสมโภชน์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2</v>
          </cell>
          <cell r="I126">
            <v>0</v>
          </cell>
          <cell r="J126">
            <v>2</v>
          </cell>
          <cell r="K126">
            <v>1</v>
          </cell>
          <cell r="L126">
            <v>5</v>
          </cell>
          <cell r="M126">
            <v>3</v>
          </cell>
          <cell r="N126">
            <v>8</v>
          </cell>
          <cell r="O126">
            <v>1</v>
          </cell>
          <cell r="P126">
            <v>7</v>
          </cell>
          <cell r="Q126">
            <v>3</v>
          </cell>
          <cell r="R126">
            <v>10</v>
          </cell>
          <cell r="S126">
            <v>2</v>
          </cell>
          <cell r="T126">
            <v>4</v>
          </cell>
          <cell r="U126">
            <v>1</v>
          </cell>
          <cell r="V126">
            <v>5</v>
          </cell>
          <cell r="W126">
            <v>1</v>
          </cell>
          <cell r="X126">
            <v>0</v>
          </cell>
          <cell r="Y126">
            <v>2</v>
          </cell>
          <cell r="Z126">
            <v>2</v>
          </cell>
          <cell r="AA126">
            <v>1</v>
          </cell>
          <cell r="AB126">
            <v>3</v>
          </cell>
          <cell r="AC126">
            <v>5</v>
          </cell>
          <cell r="AD126">
            <v>8</v>
          </cell>
          <cell r="AE126">
            <v>1</v>
          </cell>
          <cell r="AF126">
            <v>1</v>
          </cell>
          <cell r="AG126">
            <v>3</v>
          </cell>
          <cell r="AH126">
            <v>4</v>
          </cell>
          <cell r="AI126">
            <v>1</v>
          </cell>
          <cell r="AJ126">
            <v>9</v>
          </cell>
          <cell r="AK126">
            <v>4</v>
          </cell>
          <cell r="AL126">
            <v>13</v>
          </cell>
          <cell r="AM126">
            <v>1</v>
          </cell>
          <cell r="AN126">
            <v>7</v>
          </cell>
          <cell r="AO126">
            <v>5</v>
          </cell>
          <cell r="AP126">
            <v>12</v>
          </cell>
          <cell r="AQ126">
            <v>1</v>
          </cell>
          <cell r="AR126">
            <v>24</v>
          </cell>
          <cell r="AS126">
            <v>20</v>
          </cell>
          <cell r="AT126">
            <v>44</v>
          </cell>
          <cell r="AU126">
            <v>6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</row>
        <row r="127">
          <cell r="B127">
            <v>41030129</v>
          </cell>
          <cell r="C127" t="str">
            <v>บ้านคำสง่าประชาสรรค์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1</v>
          </cell>
          <cell r="O127">
            <v>1</v>
          </cell>
          <cell r="P127">
            <v>0</v>
          </cell>
          <cell r="Q127">
            <v>1</v>
          </cell>
          <cell r="R127">
            <v>1</v>
          </cell>
          <cell r="S127">
            <v>1</v>
          </cell>
          <cell r="T127">
            <v>1</v>
          </cell>
          <cell r="U127">
            <v>2</v>
          </cell>
          <cell r="V127">
            <v>3</v>
          </cell>
          <cell r="W127">
            <v>1</v>
          </cell>
          <cell r="X127">
            <v>5</v>
          </cell>
          <cell r="Y127">
            <v>3</v>
          </cell>
          <cell r="Z127">
            <v>8</v>
          </cell>
          <cell r="AA127">
            <v>1</v>
          </cell>
          <cell r="AB127">
            <v>4</v>
          </cell>
          <cell r="AC127">
            <v>3</v>
          </cell>
          <cell r="AD127">
            <v>7</v>
          </cell>
          <cell r="AE127">
            <v>1</v>
          </cell>
          <cell r="AF127">
            <v>3</v>
          </cell>
          <cell r="AG127">
            <v>2</v>
          </cell>
          <cell r="AH127">
            <v>5</v>
          </cell>
          <cell r="AI127">
            <v>1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2</v>
          </cell>
          <cell r="AO127">
            <v>1</v>
          </cell>
          <cell r="AP127">
            <v>3</v>
          </cell>
          <cell r="AQ127">
            <v>1</v>
          </cell>
          <cell r="AR127">
            <v>15</v>
          </cell>
          <cell r="AS127">
            <v>11</v>
          </cell>
          <cell r="AT127">
            <v>26</v>
          </cell>
          <cell r="AU127">
            <v>5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</row>
        <row r="128">
          <cell r="B128">
            <v>41030130</v>
          </cell>
          <cell r="C128" t="str">
            <v>บ้านโนนงามอุดมวิทย์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9</v>
          </cell>
          <cell r="I128">
            <v>4</v>
          </cell>
          <cell r="J128">
            <v>13</v>
          </cell>
          <cell r="K128">
            <v>1</v>
          </cell>
          <cell r="L128">
            <v>8</v>
          </cell>
          <cell r="M128">
            <v>7</v>
          </cell>
          <cell r="N128">
            <v>15</v>
          </cell>
          <cell r="O128">
            <v>1</v>
          </cell>
          <cell r="P128">
            <v>17</v>
          </cell>
          <cell r="Q128">
            <v>11</v>
          </cell>
          <cell r="R128">
            <v>28</v>
          </cell>
          <cell r="S128">
            <v>2</v>
          </cell>
          <cell r="T128">
            <v>7</v>
          </cell>
          <cell r="U128">
            <v>15</v>
          </cell>
          <cell r="V128">
            <v>22</v>
          </cell>
          <cell r="W128">
            <v>1</v>
          </cell>
          <cell r="X128">
            <v>10</v>
          </cell>
          <cell r="Y128">
            <v>5</v>
          </cell>
          <cell r="Z128">
            <v>15</v>
          </cell>
          <cell r="AA128">
            <v>1</v>
          </cell>
          <cell r="AB128">
            <v>8</v>
          </cell>
          <cell r="AC128">
            <v>9</v>
          </cell>
          <cell r="AD128">
            <v>17</v>
          </cell>
          <cell r="AE128">
            <v>1</v>
          </cell>
          <cell r="AF128">
            <v>9</v>
          </cell>
          <cell r="AG128">
            <v>7</v>
          </cell>
          <cell r="AH128">
            <v>16</v>
          </cell>
          <cell r="AI128">
            <v>1</v>
          </cell>
          <cell r="AJ128">
            <v>9</v>
          </cell>
          <cell r="AK128">
            <v>7</v>
          </cell>
          <cell r="AL128">
            <v>16</v>
          </cell>
          <cell r="AM128">
            <v>1</v>
          </cell>
          <cell r="AN128">
            <v>3</v>
          </cell>
          <cell r="AO128">
            <v>6</v>
          </cell>
          <cell r="AP128">
            <v>9</v>
          </cell>
          <cell r="AQ128">
            <v>1</v>
          </cell>
          <cell r="AR128">
            <v>46</v>
          </cell>
          <cell r="AS128">
            <v>49</v>
          </cell>
          <cell r="AT128">
            <v>95</v>
          </cell>
          <cell r="AU128">
            <v>6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</row>
        <row r="129">
          <cell r="B129">
            <v>41030131</v>
          </cell>
          <cell r="C129" t="str">
            <v>บ้านน้ำผึ้งประชาสรรค์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5</v>
          </cell>
          <cell r="I129">
            <v>3</v>
          </cell>
          <cell r="J129">
            <v>8</v>
          </cell>
          <cell r="K129">
            <v>1</v>
          </cell>
          <cell r="L129">
            <v>2</v>
          </cell>
          <cell r="M129">
            <v>4</v>
          </cell>
          <cell r="N129">
            <v>6</v>
          </cell>
          <cell r="O129">
            <v>1</v>
          </cell>
          <cell r="P129">
            <v>7</v>
          </cell>
          <cell r="Q129">
            <v>7</v>
          </cell>
          <cell r="R129">
            <v>14</v>
          </cell>
          <cell r="S129">
            <v>2</v>
          </cell>
          <cell r="T129">
            <v>2</v>
          </cell>
          <cell r="U129">
            <v>5</v>
          </cell>
          <cell r="V129">
            <v>7</v>
          </cell>
          <cell r="W129">
            <v>1</v>
          </cell>
          <cell r="X129">
            <v>4</v>
          </cell>
          <cell r="Y129">
            <v>5</v>
          </cell>
          <cell r="Z129">
            <v>9</v>
          </cell>
          <cell r="AA129">
            <v>1</v>
          </cell>
          <cell r="AB129">
            <v>7</v>
          </cell>
          <cell r="AC129">
            <v>6</v>
          </cell>
          <cell r="AD129">
            <v>13</v>
          </cell>
          <cell r="AE129">
            <v>1</v>
          </cell>
          <cell r="AF129">
            <v>8</v>
          </cell>
          <cell r="AG129">
            <v>3</v>
          </cell>
          <cell r="AH129">
            <v>11</v>
          </cell>
          <cell r="AI129">
            <v>1</v>
          </cell>
          <cell r="AJ129">
            <v>5</v>
          </cell>
          <cell r="AK129">
            <v>4</v>
          </cell>
          <cell r="AL129">
            <v>9</v>
          </cell>
          <cell r="AM129">
            <v>1</v>
          </cell>
          <cell r="AN129">
            <v>6</v>
          </cell>
          <cell r="AO129">
            <v>2</v>
          </cell>
          <cell r="AP129">
            <v>8</v>
          </cell>
          <cell r="AQ129">
            <v>1</v>
          </cell>
          <cell r="AR129">
            <v>32</v>
          </cell>
          <cell r="AS129">
            <v>25</v>
          </cell>
          <cell r="AT129">
            <v>57</v>
          </cell>
          <cell r="AU129">
            <v>6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</row>
        <row r="130">
          <cell r="B130">
            <v>41030132</v>
          </cell>
          <cell r="C130" t="str">
            <v>บ้านวังคางฮูง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10</v>
          </cell>
          <cell r="J130">
            <v>14</v>
          </cell>
          <cell r="K130">
            <v>1</v>
          </cell>
          <cell r="L130">
            <v>9</v>
          </cell>
          <cell r="M130">
            <v>8</v>
          </cell>
          <cell r="N130">
            <v>17</v>
          </cell>
          <cell r="O130">
            <v>1</v>
          </cell>
          <cell r="P130">
            <v>13</v>
          </cell>
          <cell r="Q130">
            <v>18</v>
          </cell>
          <cell r="R130">
            <v>31</v>
          </cell>
          <cell r="S130">
            <v>2</v>
          </cell>
          <cell r="T130">
            <v>16</v>
          </cell>
          <cell r="U130">
            <v>10</v>
          </cell>
          <cell r="V130">
            <v>26</v>
          </cell>
          <cell r="W130">
            <v>1</v>
          </cell>
          <cell r="X130">
            <v>17</v>
          </cell>
          <cell r="Y130">
            <v>17</v>
          </cell>
          <cell r="Z130">
            <v>34</v>
          </cell>
          <cell r="AA130">
            <v>1</v>
          </cell>
          <cell r="AB130">
            <v>16</v>
          </cell>
          <cell r="AC130">
            <v>10</v>
          </cell>
          <cell r="AD130">
            <v>26</v>
          </cell>
          <cell r="AE130">
            <v>1</v>
          </cell>
          <cell r="AF130">
            <v>8</v>
          </cell>
          <cell r="AG130">
            <v>14</v>
          </cell>
          <cell r="AH130">
            <v>22</v>
          </cell>
          <cell r="AI130">
            <v>1</v>
          </cell>
          <cell r="AJ130">
            <v>13</v>
          </cell>
          <cell r="AK130">
            <v>10</v>
          </cell>
          <cell r="AL130">
            <v>23</v>
          </cell>
          <cell r="AM130">
            <v>1</v>
          </cell>
          <cell r="AN130">
            <v>10</v>
          </cell>
          <cell r="AO130">
            <v>16</v>
          </cell>
          <cell r="AP130">
            <v>26</v>
          </cell>
          <cell r="AQ130">
            <v>1</v>
          </cell>
          <cell r="AR130">
            <v>80</v>
          </cell>
          <cell r="AS130">
            <v>77</v>
          </cell>
          <cell r="AT130">
            <v>157</v>
          </cell>
          <cell r="AU130">
            <v>6</v>
          </cell>
          <cell r="AV130">
            <v>17</v>
          </cell>
          <cell r="AW130">
            <v>13</v>
          </cell>
          <cell r="AX130">
            <v>30</v>
          </cell>
          <cell r="AY130">
            <v>1</v>
          </cell>
          <cell r="AZ130">
            <v>8</v>
          </cell>
          <cell r="BA130">
            <v>13</v>
          </cell>
          <cell r="BB130">
            <v>21</v>
          </cell>
          <cell r="BC130">
            <v>1</v>
          </cell>
          <cell r="BD130">
            <v>9</v>
          </cell>
          <cell r="BE130">
            <v>12</v>
          </cell>
          <cell r="BF130">
            <v>21</v>
          </cell>
          <cell r="BG130">
            <v>1</v>
          </cell>
          <cell r="BH130">
            <v>34</v>
          </cell>
          <cell r="BI130">
            <v>38</v>
          </cell>
          <cell r="BJ130">
            <v>72</v>
          </cell>
          <cell r="BK130">
            <v>3</v>
          </cell>
        </row>
        <row r="131">
          <cell r="B131">
            <v>41030133</v>
          </cell>
          <cell r="C131" t="str">
            <v>บ้านท่าบ่อยาง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3</v>
          </cell>
          <cell r="I131">
            <v>0</v>
          </cell>
          <cell r="J131">
            <v>3</v>
          </cell>
          <cell r="K131">
            <v>1</v>
          </cell>
          <cell r="L131">
            <v>7</v>
          </cell>
          <cell r="M131">
            <v>0</v>
          </cell>
          <cell r="N131">
            <v>7</v>
          </cell>
          <cell r="O131">
            <v>1</v>
          </cell>
          <cell r="P131">
            <v>10</v>
          </cell>
          <cell r="Q131">
            <v>0</v>
          </cell>
          <cell r="R131">
            <v>10</v>
          </cell>
          <cell r="S131">
            <v>2</v>
          </cell>
          <cell r="T131">
            <v>5</v>
          </cell>
          <cell r="U131">
            <v>1</v>
          </cell>
          <cell r="V131">
            <v>6</v>
          </cell>
          <cell r="W131">
            <v>1</v>
          </cell>
          <cell r="X131">
            <v>7</v>
          </cell>
          <cell r="Y131">
            <v>1</v>
          </cell>
          <cell r="Z131">
            <v>8</v>
          </cell>
          <cell r="AA131">
            <v>1</v>
          </cell>
          <cell r="AB131">
            <v>5</v>
          </cell>
          <cell r="AC131">
            <v>4</v>
          </cell>
          <cell r="AD131">
            <v>9</v>
          </cell>
          <cell r="AE131">
            <v>1</v>
          </cell>
          <cell r="AF131">
            <v>5</v>
          </cell>
          <cell r="AG131">
            <v>4</v>
          </cell>
          <cell r="AH131">
            <v>9</v>
          </cell>
          <cell r="AI131">
            <v>1</v>
          </cell>
          <cell r="AJ131">
            <v>3</v>
          </cell>
          <cell r="AK131">
            <v>6</v>
          </cell>
          <cell r="AL131">
            <v>9</v>
          </cell>
          <cell r="AM131">
            <v>1</v>
          </cell>
          <cell r="AN131">
            <v>6</v>
          </cell>
          <cell r="AO131">
            <v>2</v>
          </cell>
          <cell r="AP131">
            <v>8</v>
          </cell>
          <cell r="AQ131">
            <v>1</v>
          </cell>
          <cell r="AR131">
            <v>31</v>
          </cell>
          <cell r="AS131">
            <v>18</v>
          </cell>
          <cell r="AT131">
            <v>49</v>
          </cell>
          <cell r="AU131">
            <v>6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</row>
        <row r="132">
          <cell r="B132">
            <v>41030134</v>
          </cell>
          <cell r="C132" t="str">
            <v>บ้านนาคำวัง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5</v>
          </cell>
          <cell r="I132">
            <v>1</v>
          </cell>
          <cell r="J132">
            <v>6</v>
          </cell>
          <cell r="K132">
            <v>1</v>
          </cell>
          <cell r="L132">
            <v>2</v>
          </cell>
          <cell r="M132">
            <v>6</v>
          </cell>
          <cell r="N132">
            <v>8</v>
          </cell>
          <cell r="O132">
            <v>1</v>
          </cell>
          <cell r="P132">
            <v>7</v>
          </cell>
          <cell r="Q132">
            <v>7</v>
          </cell>
          <cell r="R132">
            <v>14</v>
          </cell>
          <cell r="S132">
            <v>2</v>
          </cell>
          <cell r="T132">
            <v>4</v>
          </cell>
          <cell r="U132">
            <v>4</v>
          </cell>
          <cell r="V132">
            <v>8</v>
          </cell>
          <cell r="W132">
            <v>1</v>
          </cell>
          <cell r="X132">
            <v>4</v>
          </cell>
          <cell r="Y132">
            <v>2</v>
          </cell>
          <cell r="Z132">
            <v>6</v>
          </cell>
          <cell r="AA132">
            <v>1</v>
          </cell>
          <cell r="AB132">
            <v>4</v>
          </cell>
          <cell r="AC132">
            <v>1</v>
          </cell>
          <cell r="AD132">
            <v>5</v>
          </cell>
          <cell r="AE132">
            <v>1</v>
          </cell>
          <cell r="AF132">
            <v>7</v>
          </cell>
          <cell r="AG132">
            <v>5</v>
          </cell>
          <cell r="AH132">
            <v>12</v>
          </cell>
          <cell r="AI132">
            <v>1</v>
          </cell>
          <cell r="AJ132">
            <v>4</v>
          </cell>
          <cell r="AK132">
            <v>6</v>
          </cell>
          <cell r="AL132">
            <v>10</v>
          </cell>
          <cell r="AM132">
            <v>1</v>
          </cell>
          <cell r="AN132">
            <v>8</v>
          </cell>
          <cell r="AO132">
            <v>3</v>
          </cell>
          <cell r="AP132">
            <v>11</v>
          </cell>
          <cell r="AQ132">
            <v>1</v>
          </cell>
          <cell r="AR132">
            <v>31</v>
          </cell>
          <cell r="AS132">
            <v>21</v>
          </cell>
          <cell r="AT132">
            <v>52</v>
          </cell>
          <cell r="AU132">
            <v>6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</row>
        <row r="133">
          <cell r="B133">
            <v>41030135</v>
          </cell>
          <cell r="C133" t="str">
            <v>บ้านนาไหม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6</v>
          </cell>
          <cell r="I133">
            <v>7</v>
          </cell>
          <cell r="J133">
            <v>13</v>
          </cell>
          <cell r="K133">
            <v>1</v>
          </cell>
          <cell r="L133">
            <v>14</v>
          </cell>
          <cell r="M133">
            <v>3</v>
          </cell>
          <cell r="N133">
            <v>17</v>
          </cell>
          <cell r="O133">
            <v>1</v>
          </cell>
          <cell r="P133">
            <v>20</v>
          </cell>
          <cell r="Q133">
            <v>10</v>
          </cell>
          <cell r="R133">
            <v>30</v>
          </cell>
          <cell r="S133">
            <v>2</v>
          </cell>
          <cell r="T133">
            <v>14</v>
          </cell>
          <cell r="U133">
            <v>14</v>
          </cell>
          <cell r="V133">
            <v>28</v>
          </cell>
          <cell r="W133">
            <v>1</v>
          </cell>
          <cell r="X133">
            <v>12</v>
          </cell>
          <cell r="Y133">
            <v>17</v>
          </cell>
          <cell r="Z133">
            <v>29</v>
          </cell>
          <cell r="AA133">
            <v>1</v>
          </cell>
          <cell r="AB133">
            <v>10</v>
          </cell>
          <cell r="AC133">
            <v>14</v>
          </cell>
          <cell r="AD133">
            <v>24</v>
          </cell>
          <cell r="AE133">
            <v>1</v>
          </cell>
          <cell r="AF133">
            <v>10</v>
          </cell>
          <cell r="AG133">
            <v>9</v>
          </cell>
          <cell r="AH133">
            <v>19</v>
          </cell>
          <cell r="AI133">
            <v>1</v>
          </cell>
          <cell r="AJ133">
            <v>17</v>
          </cell>
          <cell r="AK133">
            <v>21</v>
          </cell>
          <cell r="AL133">
            <v>38</v>
          </cell>
          <cell r="AM133">
            <v>1</v>
          </cell>
          <cell r="AN133">
            <v>18</v>
          </cell>
          <cell r="AO133">
            <v>17</v>
          </cell>
          <cell r="AP133">
            <v>35</v>
          </cell>
          <cell r="AQ133">
            <v>1</v>
          </cell>
          <cell r="AR133">
            <v>81</v>
          </cell>
          <cell r="AS133">
            <v>92</v>
          </cell>
          <cell r="AT133">
            <v>173</v>
          </cell>
          <cell r="AU133">
            <v>6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</row>
        <row r="134">
          <cell r="B134">
            <v>41030136</v>
          </cell>
          <cell r="C134" t="str">
            <v>บ้านกุดดู่อุดมวิทย์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8</v>
          </cell>
          <cell r="I134">
            <v>12</v>
          </cell>
          <cell r="J134">
            <v>20</v>
          </cell>
          <cell r="K134">
            <v>1</v>
          </cell>
          <cell r="L134">
            <v>4</v>
          </cell>
          <cell r="M134">
            <v>9</v>
          </cell>
          <cell r="N134">
            <v>13</v>
          </cell>
          <cell r="O134">
            <v>1</v>
          </cell>
          <cell r="P134">
            <v>12</v>
          </cell>
          <cell r="Q134">
            <v>21</v>
          </cell>
          <cell r="R134">
            <v>33</v>
          </cell>
          <cell r="S134">
            <v>2</v>
          </cell>
          <cell r="T134">
            <v>9</v>
          </cell>
          <cell r="U134">
            <v>5</v>
          </cell>
          <cell r="V134">
            <v>14</v>
          </cell>
          <cell r="W134">
            <v>1</v>
          </cell>
          <cell r="X134">
            <v>11</v>
          </cell>
          <cell r="Y134">
            <v>6</v>
          </cell>
          <cell r="Z134">
            <v>17</v>
          </cell>
          <cell r="AA134">
            <v>1</v>
          </cell>
          <cell r="AB134">
            <v>16</v>
          </cell>
          <cell r="AC134">
            <v>9</v>
          </cell>
          <cell r="AD134">
            <v>25</v>
          </cell>
          <cell r="AE134">
            <v>1</v>
          </cell>
          <cell r="AF134">
            <v>10</v>
          </cell>
          <cell r="AG134">
            <v>6</v>
          </cell>
          <cell r="AH134">
            <v>16</v>
          </cell>
          <cell r="AI134">
            <v>1</v>
          </cell>
          <cell r="AJ134">
            <v>12</v>
          </cell>
          <cell r="AK134">
            <v>8</v>
          </cell>
          <cell r="AL134">
            <v>20</v>
          </cell>
          <cell r="AM134">
            <v>1</v>
          </cell>
          <cell r="AN134">
            <v>13</v>
          </cell>
          <cell r="AO134">
            <v>9</v>
          </cell>
          <cell r="AP134">
            <v>22</v>
          </cell>
          <cell r="AQ134">
            <v>1</v>
          </cell>
          <cell r="AR134">
            <v>71</v>
          </cell>
          <cell r="AS134">
            <v>43</v>
          </cell>
          <cell r="AT134">
            <v>114</v>
          </cell>
          <cell r="AU134">
            <v>6</v>
          </cell>
          <cell r="AV134">
            <v>14</v>
          </cell>
          <cell r="AW134">
            <v>11</v>
          </cell>
          <cell r="AX134">
            <v>25</v>
          </cell>
          <cell r="AY134">
            <v>1</v>
          </cell>
          <cell r="AZ134">
            <v>14</v>
          </cell>
          <cell r="BA134">
            <v>6</v>
          </cell>
          <cell r="BB134">
            <v>20</v>
          </cell>
          <cell r="BC134">
            <v>1</v>
          </cell>
          <cell r="BD134">
            <v>11</v>
          </cell>
          <cell r="BE134">
            <v>11</v>
          </cell>
          <cell r="BF134">
            <v>22</v>
          </cell>
          <cell r="BG134">
            <v>1</v>
          </cell>
          <cell r="BH134">
            <v>39</v>
          </cell>
          <cell r="BI134">
            <v>28</v>
          </cell>
          <cell r="BJ134">
            <v>67</v>
          </cell>
          <cell r="BK134">
            <v>3</v>
          </cell>
        </row>
        <row r="135">
          <cell r="B135">
            <v>41030137</v>
          </cell>
          <cell r="C135" t="str">
            <v>บ้านเมืองนาซำ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7</v>
          </cell>
          <cell r="I135">
            <v>6</v>
          </cell>
          <cell r="J135">
            <v>13</v>
          </cell>
          <cell r="K135">
            <v>1</v>
          </cell>
          <cell r="L135">
            <v>3</v>
          </cell>
          <cell r="M135">
            <v>7</v>
          </cell>
          <cell r="N135">
            <v>10</v>
          </cell>
          <cell r="O135">
            <v>1</v>
          </cell>
          <cell r="P135">
            <v>10</v>
          </cell>
          <cell r="Q135">
            <v>13</v>
          </cell>
          <cell r="R135">
            <v>23</v>
          </cell>
          <cell r="S135">
            <v>2</v>
          </cell>
          <cell r="T135">
            <v>3</v>
          </cell>
          <cell r="U135">
            <v>5</v>
          </cell>
          <cell r="V135">
            <v>8</v>
          </cell>
          <cell r="W135">
            <v>1</v>
          </cell>
          <cell r="X135">
            <v>3</v>
          </cell>
          <cell r="Y135">
            <v>6</v>
          </cell>
          <cell r="Z135">
            <v>9</v>
          </cell>
          <cell r="AA135">
            <v>1</v>
          </cell>
          <cell r="AB135">
            <v>6</v>
          </cell>
          <cell r="AC135">
            <v>4</v>
          </cell>
          <cell r="AD135">
            <v>10</v>
          </cell>
          <cell r="AE135">
            <v>1</v>
          </cell>
          <cell r="AF135">
            <v>8</v>
          </cell>
          <cell r="AG135">
            <v>2</v>
          </cell>
          <cell r="AH135">
            <v>10</v>
          </cell>
          <cell r="AI135">
            <v>1</v>
          </cell>
          <cell r="AJ135">
            <v>12</v>
          </cell>
          <cell r="AK135">
            <v>5</v>
          </cell>
          <cell r="AL135">
            <v>17</v>
          </cell>
          <cell r="AM135">
            <v>1</v>
          </cell>
          <cell r="AN135">
            <v>3</v>
          </cell>
          <cell r="AO135">
            <v>3</v>
          </cell>
          <cell r="AP135">
            <v>6</v>
          </cell>
          <cell r="AQ135">
            <v>1</v>
          </cell>
          <cell r="AR135">
            <v>35</v>
          </cell>
          <cell r="AS135">
            <v>25</v>
          </cell>
          <cell r="AT135">
            <v>60</v>
          </cell>
          <cell r="AU135">
            <v>6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</row>
        <row r="136">
          <cell r="B136">
            <v>41030138</v>
          </cell>
          <cell r="C136" t="str">
            <v>บ้านดงหวาย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6</v>
          </cell>
          <cell r="I136">
            <v>8</v>
          </cell>
          <cell r="J136">
            <v>14</v>
          </cell>
          <cell r="K136">
            <v>1</v>
          </cell>
          <cell r="L136">
            <v>13</v>
          </cell>
          <cell r="M136">
            <v>18</v>
          </cell>
          <cell r="N136">
            <v>31</v>
          </cell>
          <cell r="O136">
            <v>1</v>
          </cell>
          <cell r="P136">
            <v>19</v>
          </cell>
          <cell r="Q136">
            <v>26</v>
          </cell>
          <cell r="R136">
            <v>45</v>
          </cell>
          <cell r="S136">
            <v>2</v>
          </cell>
          <cell r="T136">
            <v>8</v>
          </cell>
          <cell r="U136">
            <v>10</v>
          </cell>
          <cell r="V136">
            <v>18</v>
          </cell>
          <cell r="W136">
            <v>1</v>
          </cell>
          <cell r="X136">
            <v>8</v>
          </cell>
          <cell r="Y136">
            <v>3</v>
          </cell>
          <cell r="Z136">
            <v>11</v>
          </cell>
          <cell r="AA136">
            <v>1</v>
          </cell>
          <cell r="AB136">
            <v>11</v>
          </cell>
          <cell r="AC136">
            <v>13</v>
          </cell>
          <cell r="AD136">
            <v>24</v>
          </cell>
          <cell r="AE136">
            <v>1</v>
          </cell>
          <cell r="AF136">
            <v>7</v>
          </cell>
          <cell r="AG136">
            <v>9</v>
          </cell>
          <cell r="AH136">
            <v>16</v>
          </cell>
          <cell r="AI136">
            <v>1</v>
          </cell>
          <cell r="AJ136">
            <v>10</v>
          </cell>
          <cell r="AK136">
            <v>10</v>
          </cell>
          <cell r="AL136">
            <v>20</v>
          </cell>
          <cell r="AM136">
            <v>1</v>
          </cell>
          <cell r="AN136">
            <v>9</v>
          </cell>
          <cell r="AO136">
            <v>13</v>
          </cell>
          <cell r="AP136">
            <v>22</v>
          </cell>
          <cell r="AQ136">
            <v>1</v>
          </cell>
          <cell r="AR136">
            <v>53</v>
          </cell>
          <cell r="AS136">
            <v>58</v>
          </cell>
          <cell r="AT136">
            <v>111</v>
          </cell>
          <cell r="AU136">
            <v>6</v>
          </cell>
          <cell r="AV136">
            <v>15</v>
          </cell>
          <cell r="AW136">
            <v>7</v>
          </cell>
          <cell r="AX136">
            <v>22</v>
          </cell>
          <cell r="AY136">
            <v>1</v>
          </cell>
          <cell r="AZ136">
            <v>6</v>
          </cell>
          <cell r="BA136">
            <v>8</v>
          </cell>
          <cell r="BB136">
            <v>14</v>
          </cell>
          <cell r="BC136">
            <v>1</v>
          </cell>
          <cell r="BD136">
            <v>10</v>
          </cell>
          <cell r="BE136">
            <v>6</v>
          </cell>
          <cell r="BF136">
            <v>16</v>
          </cell>
          <cell r="BG136">
            <v>1</v>
          </cell>
          <cell r="BH136">
            <v>31</v>
          </cell>
          <cell r="BI136">
            <v>21</v>
          </cell>
          <cell r="BJ136">
            <v>52</v>
          </cell>
          <cell r="BK136">
            <v>3</v>
          </cell>
        </row>
        <row r="137">
          <cell r="B137">
            <v>41030139</v>
          </cell>
          <cell r="C137" t="str">
            <v>บ้านตูม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8</v>
          </cell>
          <cell r="I137">
            <v>10</v>
          </cell>
          <cell r="J137">
            <v>18</v>
          </cell>
          <cell r="K137">
            <v>1</v>
          </cell>
          <cell r="L137">
            <v>13</v>
          </cell>
          <cell r="M137">
            <v>13</v>
          </cell>
          <cell r="N137">
            <v>26</v>
          </cell>
          <cell r="O137">
            <v>1</v>
          </cell>
          <cell r="P137">
            <v>21</v>
          </cell>
          <cell r="Q137">
            <v>23</v>
          </cell>
          <cell r="R137">
            <v>44</v>
          </cell>
          <cell r="S137">
            <v>2</v>
          </cell>
          <cell r="T137">
            <v>11</v>
          </cell>
          <cell r="U137">
            <v>18</v>
          </cell>
          <cell r="V137">
            <v>29</v>
          </cell>
          <cell r="W137">
            <v>2</v>
          </cell>
          <cell r="X137">
            <v>10</v>
          </cell>
          <cell r="Y137">
            <v>15</v>
          </cell>
          <cell r="Z137">
            <v>25</v>
          </cell>
          <cell r="AA137">
            <v>1</v>
          </cell>
          <cell r="AB137">
            <v>20</v>
          </cell>
          <cell r="AC137">
            <v>9</v>
          </cell>
          <cell r="AD137">
            <v>29</v>
          </cell>
          <cell r="AE137">
            <v>1</v>
          </cell>
          <cell r="AF137">
            <v>23</v>
          </cell>
          <cell r="AG137">
            <v>20</v>
          </cell>
          <cell r="AH137">
            <v>43</v>
          </cell>
          <cell r="AI137">
            <v>2</v>
          </cell>
          <cell r="AJ137">
            <v>18</v>
          </cell>
          <cell r="AK137">
            <v>16</v>
          </cell>
          <cell r="AL137">
            <v>34</v>
          </cell>
          <cell r="AM137">
            <v>2</v>
          </cell>
          <cell r="AN137">
            <v>15</v>
          </cell>
          <cell r="AO137">
            <v>19</v>
          </cell>
          <cell r="AP137">
            <v>34</v>
          </cell>
          <cell r="AQ137">
            <v>2</v>
          </cell>
          <cell r="AR137">
            <v>97</v>
          </cell>
          <cell r="AS137">
            <v>97</v>
          </cell>
          <cell r="AT137">
            <v>194</v>
          </cell>
          <cell r="AU137">
            <v>10</v>
          </cell>
          <cell r="AV137">
            <v>9</v>
          </cell>
          <cell r="AW137">
            <v>6</v>
          </cell>
          <cell r="AX137">
            <v>15</v>
          </cell>
          <cell r="AY137">
            <v>1</v>
          </cell>
          <cell r="AZ137">
            <v>21</v>
          </cell>
          <cell r="BA137">
            <v>12</v>
          </cell>
          <cell r="BB137">
            <v>33</v>
          </cell>
          <cell r="BC137">
            <v>1</v>
          </cell>
          <cell r="BD137">
            <v>15</v>
          </cell>
          <cell r="BE137">
            <v>7</v>
          </cell>
          <cell r="BF137">
            <v>22</v>
          </cell>
          <cell r="BG137">
            <v>1</v>
          </cell>
          <cell r="BH137">
            <v>45</v>
          </cell>
          <cell r="BI137">
            <v>25</v>
          </cell>
          <cell r="BJ137">
            <v>70</v>
          </cell>
          <cell r="BK137">
            <v>3</v>
          </cell>
        </row>
        <row r="138">
          <cell r="B138">
            <v>41030140</v>
          </cell>
          <cell r="C138" t="str">
            <v>บ้านทรายมูล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10</v>
          </cell>
          <cell r="I138">
            <v>12</v>
          </cell>
          <cell r="J138">
            <v>22</v>
          </cell>
          <cell r="K138">
            <v>1</v>
          </cell>
          <cell r="L138">
            <v>9</v>
          </cell>
          <cell r="M138">
            <v>9</v>
          </cell>
          <cell r="N138">
            <v>18</v>
          </cell>
          <cell r="O138">
            <v>1</v>
          </cell>
          <cell r="P138">
            <v>19</v>
          </cell>
          <cell r="Q138">
            <v>21</v>
          </cell>
          <cell r="R138">
            <v>40</v>
          </cell>
          <cell r="S138">
            <v>2</v>
          </cell>
          <cell r="T138">
            <v>5</v>
          </cell>
          <cell r="U138">
            <v>9</v>
          </cell>
          <cell r="V138">
            <v>14</v>
          </cell>
          <cell r="W138">
            <v>1</v>
          </cell>
          <cell r="X138">
            <v>7</v>
          </cell>
          <cell r="Y138">
            <v>10</v>
          </cell>
          <cell r="Z138">
            <v>17</v>
          </cell>
          <cell r="AA138">
            <v>1</v>
          </cell>
          <cell r="AB138">
            <v>7</v>
          </cell>
          <cell r="AC138">
            <v>15</v>
          </cell>
          <cell r="AD138">
            <v>22</v>
          </cell>
          <cell r="AE138">
            <v>1</v>
          </cell>
          <cell r="AF138">
            <v>10</v>
          </cell>
          <cell r="AG138">
            <v>2</v>
          </cell>
          <cell r="AH138">
            <v>12</v>
          </cell>
          <cell r="AI138">
            <v>1</v>
          </cell>
          <cell r="AJ138">
            <v>4</v>
          </cell>
          <cell r="AK138">
            <v>8</v>
          </cell>
          <cell r="AL138">
            <v>12</v>
          </cell>
          <cell r="AM138">
            <v>1</v>
          </cell>
          <cell r="AN138">
            <v>9</v>
          </cell>
          <cell r="AO138">
            <v>8</v>
          </cell>
          <cell r="AP138">
            <v>17</v>
          </cell>
          <cell r="AQ138">
            <v>1</v>
          </cell>
          <cell r="AR138">
            <v>42</v>
          </cell>
          <cell r="AS138">
            <v>52</v>
          </cell>
          <cell r="AT138">
            <v>94</v>
          </cell>
          <cell r="AU138">
            <v>6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</row>
        <row r="139">
          <cell r="B139">
            <v>41030141</v>
          </cell>
          <cell r="C139" t="str">
            <v>บ้านเหล่าอุดมทรัพย์สมบูรณ์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2</v>
          </cell>
          <cell r="I139">
            <v>4</v>
          </cell>
          <cell r="J139">
            <v>6</v>
          </cell>
          <cell r="K139">
            <v>1</v>
          </cell>
          <cell r="L139">
            <v>5</v>
          </cell>
          <cell r="M139">
            <v>5</v>
          </cell>
          <cell r="N139">
            <v>10</v>
          </cell>
          <cell r="O139">
            <v>1</v>
          </cell>
          <cell r="P139">
            <v>7</v>
          </cell>
          <cell r="Q139">
            <v>9</v>
          </cell>
          <cell r="R139">
            <v>16</v>
          </cell>
          <cell r="S139">
            <v>2</v>
          </cell>
          <cell r="T139">
            <v>0</v>
          </cell>
          <cell r="U139">
            <v>3</v>
          </cell>
          <cell r="V139">
            <v>3</v>
          </cell>
          <cell r="W139">
            <v>1</v>
          </cell>
          <cell r="X139">
            <v>8</v>
          </cell>
          <cell r="Y139">
            <v>8</v>
          </cell>
          <cell r="Z139">
            <v>16</v>
          </cell>
          <cell r="AA139">
            <v>1</v>
          </cell>
          <cell r="AB139">
            <v>6</v>
          </cell>
          <cell r="AC139">
            <v>4</v>
          </cell>
          <cell r="AD139">
            <v>10</v>
          </cell>
          <cell r="AE139">
            <v>1</v>
          </cell>
          <cell r="AF139">
            <v>12</v>
          </cell>
          <cell r="AG139">
            <v>7</v>
          </cell>
          <cell r="AH139">
            <v>19</v>
          </cell>
          <cell r="AI139">
            <v>1</v>
          </cell>
          <cell r="AJ139">
            <v>8</v>
          </cell>
          <cell r="AK139">
            <v>6</v>
          </cell>
          <cell r="AL139">
            <v>14</v>
          </cell>
          <cell r="AM139">
            <v>1</v>
          </cell>
          <cell r="AN139">
            <v>8</v>
          </cell>
          <cell r="AO139">
            <v>4</v>
          </cell>
          <cell r="AP139">
            <v>12</v>
          </cell>
          <cell r="AQ139">
            <v>1</v>
          </cell>
          <cell r="AR139">
            <v>42</v>
          </cell>
          <cell r="AS139">
            <v>32</v>
          </cell>
          <cell r="AT139">
            <v>74</v>
          </cell>
          <cell r="AU139">
            <v>6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</row>
        <row r="140">
          <cell r="B140">
            <v>41030142</v>
          </cell>
          <cell r="C140" t="str">
            <v>บ้านดงยาง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2</v>
          </cell>
          <cell r="I140">
            <v>1</v>
          </cell>
          <cell r="J140">
            <v>3</v>
          </cell>
          <cell r="K140">
            <v>1</v>
          </cell>
          <cell r="L140">
            <v>0</v>
          </cell>
          <cell r="M140">
            <v>2</v>
          </cell>
          <cell r="N140">
            <v>2</v>
          </cell>
          <cell r="O140">
            <v>1</v>
          </cell>
          <cell r="P140">
            <v>2</v>
          </cell>
          <cell r="Q140">
            <v>3</v>
          </cell>
          <cell r="R140">
            <v>5</v>
          </cell>
          <cell r="S140">
            <v>2</v>
          </cell>
          <cell r="T140">
            <v>0</v>
          </cell>
          <cell r="U140">
            <v>2</v>
          </cell>
          <cell r="V140">
            <v>2</v>
          </cell>
          <cell r="W140">
            <v>1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2</v>
          </cell>
          <cell r="AG140">
            <v>2</v>
          </cell>
          <cell r="AH140">
            <v>4</v>
          </cell>
          <cell r="AI140">
            <v>1</v>
          </cell>
          <cell r="AJ140">
            <v>2</v>
          </cell>
          <cell r="AK140">
            <v>4</v>
          </cell>
          <cell r="AL140">
            <v>6</v>
          </cell>
          <cell r="AM140">
            <v>1</v>
          </cell>
          <cell r="AN140">
            <v>2</v>
          </cell>
          <cell r="AO140">
            <v>4</v>
          </cell>
          <cell r="AP140">
            <v>6</v>
          </cell>
          <cell r="AQ140">
            <v>1</v>
          </cell>
          <cell r="AR140">
            <v>6</v>
          </cell>
          <cell r="AS140">
            <v>13</v>
          </cell>
          <cell r="AT140">
            <v>19</v>
          </cell>
          <cell r="AU140">
            <v>5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</row>
        <row r="141">
          <cell r="B141">
            <v>41030143</v>
          </cell>
          <cell r="C141" t="str">
            <v>บ้านจันทน์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1</v>
          </cell>
          <cell r="O141">
            <v>1</v>
          </cell>
          <cell r="P141">
            <v>1</v>
          </cell>
          <cell r="Q141">
            <v>0</v>
          </cell>
          <cell r="R141">
            <v>1</v>
          </cell>
          <cell r="S141">
            <v>1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</v>
          </cell>
          <cell r="Y141">
            <v>0</v>
          </cell>
          <cell r="Z141">
            <v>1</v>
          </cell>
          <cell r="AA141">
            <v>1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1</v>
          </cell>
          <cell r="AG141">
            <v>0</v>
          </cell>
          <cell r="AH141">
            <v>1</v>
          </cell>
          <cell r="AI141">
            <v>1</v>
          </cell>
          <cell r="AJ141">
            <v>0</v>
          </cell>
          <cell r="AK141">
            <v>2</v>
          </cell>
          <cell r="AL141">
            <v>2</v>
          </cell>
          <cell r="AM141">
            <v>1</v>
          </cell>
          <cell r="AN141">
            <v>1</v>
          </cell>
          <cell r="AO141">
            <v>5</v>
          </cell>
          <cell r="AP141">
            <v>6</v>
          </cell>
          <cell r="AQ141">
            <v>1</v>
          </cell>
          <cell r="AR141">
            <v>3</v>
          </cell>
          <cell r="AS141">
            <v>7</v>
          </cell>
          <cell r="AT141">
            <v>10</v>
          </cell>
          <cell r="AU141">
            <v>4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</row>
        <row r="142">
          <cell r="B142">
            <v>41030144</v>
          </cell>
          <cell r="C142" t="str">
            <v>บ้านหนองกาโนนสิมมา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12</v>
          </cell>
          <cell r="I142">
            <v>15</v>
          </cell>
          <cell r="J142">
            <v>27</v>
          </cell>
          <cell r="K142">
            <v>1</v>
          </cell>
          <cell r="L142">
            <v>13</v>
          </cell>
          <cell r="M142">
            <v>13</v>
          </cell>
          <cell r="N142">
            <v>26</v>
          </cell>
          <cell r="O142">
            <v>1</v>
          </cell>
          <cell r="P142">
            <v>25</v>
          </cell>
          <cell r="Q142">
            <v>28</v>
          </cell>
          <cell r="R142">
            <v>53</v>
          </cell>
          <cell r="S142">
            <v>2</v>
          </cell>
          <cell r="T142">
            <v>4</v>
          </cell>
          <cell r="U142">
            <v>8</v>
          </cell>
          <cell r="V142">
            <v>12</v>
          </cell>
          <cell r="W142">
            <v>1</v>
          </cell>
          <cell r="X142">
            <v>13</v>
          </cell>
          <cell r="Y142">
            <v>12</v>
          </cell>
          <cell r="Z142">
            <v>25</v>
          </cell>
          <cell r="AA142">
            <v>1</v>
          </cell>
          <cell r="AB142">
            <v>5</v>
          </cell>
          <cell r="AC142">
            <v>8</v>
          </cell>
          <cell r="AD142">
            <v>13</v>
          </cell>
          <cell r="AE142">
            <v>1</v>
          </cell>
          <cell r="AF142">
            <v>14</v>
          </cell>
          <cell r="AG142">
            <v>10</v>
          </cell>
          <cell r="AH142">
            <v>24</v>
          </cell>
          <cell r="AI142">
            <v>1</v>
          </cell>
          <cell r="AJ142">
            <v>9</v>
          </cell>
          <cell r="AK142">
            <v>12</v>
          </cell>
          <cell r="AL142">
            <v>21</v>
          </cell>
          <cell r="AM142">
            <v>2</v>
          </cell>
          <cell r="AN142">
            <v>14</v>
          </cell>
          <cell r="AO142">
            <v>16</v>
          </cell>
          <cell r="AP142">
            <v>30</v>
          </cell>
          <cell r="AQ142">
            <v>2</v>
          </cell>
          <cell r="AR142">
            <v>59</v>
          </cell>
          <cell r="AS142">
            <v>66</v>
          </cell>
          <cell r="AT142">
            <v>125</v>
          </cell>
          <cell r="AU142">
            <v>8</v>
          </cell>
          <cell r="AV142">
            <v>10</v>
          </cell>
          <cell r="AW142">
            <v>10</v>
          </cell>
          <cell r="AX142">
            <v>20</v>
          </cell>
          <cell r="AY142">
            <v>1</v>
          </cell>
          <cell r="AZ142">
            <v>8</v>
          </cell>
          <cell r="BA142">
            <v>12</v>
          </cell>
          <cell r="BB142">
            <v>20</v>
          </cell>
          <cell r="BC142">
            <v>1</v>
          </cell>
          <cell r="BD142">
            <v>17</v>
          </cell>
          <cell r="BE142">
            <v>10</v>
          </cell>
          <cell r="BF142">
            <v>27</v>
          </cell>
          <cell r="BG142">
            <v>1</v>
          </cell>
          <cell r="BH142">
            <v>35</v>
          </cell>
          <cell r="BI142">
            <v>32</v>
          </cell>
          <cell r="BJ142">
            <v>67</v>
          </cell>
          <cell r="BK142">
            <v>3</v>
          </cell>
        </row>
        <row r="143">
          <cell r="B143">
            <v>41030145</v>
          </cell>
          <cell r="C143" t="str">
            <v>บ้านนาสีนวล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4</v>
          </cell>
          <cell r="I143">
            <v>4</v>
          </cell>
          <cell r="J143">
            <v>8</v>
          </cell>
          <cell r="K143">
            <v>1</v>
          </cell>
          <cell r="L143">
            <v>3</v>
          </cell>
          <cell r="M143">
            <v>1</v>
          </cell>
          <cell r="N143">
            <v>4</v>
          </cell>
          <cell r="O143">
            <v>1</v>
          </cell>
          <cell r="P143">
            <v>7</v>
          </cell>
          <cell r="Q143">
            <v>5</v>
          </cell>
          <cell r="R143">
            <v>12</v>
          </cell>
          <cell r="S143">
            <v>2</v>
          </cell>
          <cell r="T143">
            <v>2</v>
          </cell>
          <cell r="U143">
            <v>0</v>
          </cell>
          <cell r="V143">
            <v>2</v>
          </cell>
          <cell r="W143">
            <v>1</v>
          </cell>
          <cell r="X143">
            <v>9</v>
          </cell>
          <cell r="Y143">
            <v>2</v>
          </cell>
          <cell r="Z143">
            <v>11</v>
          </cell>
          <cell r="AA143">
            <v>1</v>
          </cell>
          <cell r="AB143">
            <v>4</v>
          </cell>
          <cell r="AC143">
            <v>4</v>
          </cell>
          <cell r="AD143">
            <v>8</v>
          </cell>
          <cell r="AE143">
            <v>1</v>
          </cell>
          <cell r="AF143">
            <v>5</v>
          </cell>
          <cell r="AG143">
            <v>4</v>
          </cell>
          <cell r="AH143">
            <v>9</v>
          </cell>
          <cell r="AI143">
            <v>1</v>
          </cell>
          <cell r="AJ143">
            <v>2</v>
          </cell>
          <cell r="AK143">
            <v>4</v>
          </cell>
          <cell r="AL143">
            <v>6</v>
          </cell>
          <cell r="AM143">
            <v>1</v>
          </cell>
          <cell r="AN143">
            <v>5</v>
          </cell>
          <cell r="AO143">
            <v>8</v>
          </cell>
          <cell r="AP143">
            <v>13</v>
          </cell>
          <cell r="AQ143">
            <v>1</v>
          </cell>
          <cell r="AR143">
            <v>27</v>
          </cell>
          <cell r="AS143">
            <v>22</v>
          </cell>
          <cell r="AT143">
            <v>49</v>
          </cell>
          <cell r="AU143">
            <v>6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</row>
        <row r="144">
          <cell r="B144">
            <v>41030146</v>
          </cell>
          <cell r="C144" t="str">
            <v>ค้อเขียวโนนศรีทองประชานุกูล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6</v>
          </cell>
          <cell r="I144">
            <v>0</v>
          </cell>
          <cell r="J144">
            <v>6</v>
          </cell>
          <cell r="K144">
            <v>1</v>
          </cell>
          <cell r="L144">
            <v>4</v>
          </cell>
          <cell r="M144">
            <v>6</v>
          </cell>
          <cell r="N144">
            <v>10</v>
          </cell>
          <cell r="O144">
            <v>1</v>
          </cell>
          <cell r="P144">
            <v>10</v>
          </cell>
          <cell r="Q144">
            <v>6</v>
          </cell>
          <cell r="R144">
            <v>16</v>
          </cell>
          <cell r="S144">
            <v>2</v>
          </cell>
          <cell r="T144">
            <v>7</v>
          </cell>
          <cell r="U144">
            <v>3</v>
          </cell>
          <cell r="V144">
            <v>10</v>
          </cell>
          <cell r="W144">
            <v>1</v>
          </cell>
          <cell r="X144">
            <v>5</v>
          </cell>
          <cell r="Y144">
            <v>6</v>
          </cell>
          <cell r="Z144">
            <v>11</v>
          </cell>
          <cell r="AA144">
            <v>1</v>
          </cell>
          <cell r="AB144">
            <v>4</v>
          </cell>
          <cell r="AC144">
            <v>3</v>
          </cell>
          <cell r="AD144">
            <v>7</v>
          </cell>
          <cell r="AE144">
            <v>1</v>
          </cell>
          <cell r="AF144">
            <v>3</v>
          </cell>
          <cell r="AG144">
            <v>5</v>
          </cell>
          <cell r="AH144">
            <v>8</v>
          </cell>
          <cell r="AI144">
            <v>1</v>
          </cell>
          <cell r="AJ144">
            <v>2</v>
          </cell>
          <cell r="AK144">
            <v>2</v>
          </cell>
          <cell r="AL144">
            <v>4</v>
          </cell>
          <cell r="AM144">
            <v>1</v>
          </cell>
          <cell r="AN144">
            <v>8</v>
          </cell>
          <cell r="AO144">
            <v>2</v>
          </cell>
          <cell r="AP144">
            <v>10</v>
          </cell>
          <cell r="AQ144">
            <v>1</v>
          </cell>
          <cell r="AR144">
            <v>29</v>
          </cell>
          <cell r="AS144">
            <v>21</v>
          </cell>
          <cell r="AT144">
            <v>50</v>
          </cell>
          <cell r="AU144">
            <v>6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</row>
        <row r="145">
          <cell r="B145">
            <v>41030147</v>
          </cell>
          <cell r="C145" t="str">
            <v>บ้านชัย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3</v>
          </cell>
          <cell r="I145">
            <v>2</v>
          </cell>
          <cell r="J145">
            <v>5</v>
          </cell>
          <cell r="K145">
            <v>1</v>
          </cell>
          <cell r="L145">
            <v>4</v>
          </cell>
          <cell r="M145">
            <v>2</v>
          </cell>
          <cell r="N145">
            <v>6</v>
          </cell>
          <cell r="O145">
            <v>1</v>
          </cell>
          <cell r="P145">
            <v>7</v>
          </cell>
          <cell r="Q145">
            <v>4</v>
          </cell>
          <cell r="R145">
            <v>11</v>
          </cell>
          <cell r="S145">
            <v>2</v>
          </cell>
          <cell r="T145">
            <v>0</v>
          </cell>
          <cell r="U145">
            <v>1</v>
          </cell>
          <cell r="V145">
            <v>1</v>
          </cell>
          <cell r="W145">
            <v>1</v>
          </cell>
          <cell r="X145">
            <v>4</v>
          </cell>
          <cell r="Y145">
            <v>6</v>
          </cell>
          <cell r="Z145">
            <v>10</v>
          </cell>
          <cell r="AA145">
            <v>1</v>
          </cell>
          <cell r="AB145">
            <v>5</v>
          </cell>
          <cell r="AC145">
            <v>8</v>
          </cell>
          <cell r="AD145">
            <v>13</v>
          </cell>
          <cell r="AE145">
            <v>1</v>
          </cell>
          <cell r="AF145">
            <v>5</v>
          </cell>
          <cell r="AG145">
            <v>3</v>
          </cell>
          <cell r="AH145">
            <v>8</v>
          </cell>
          <cell r="AI145">
            <v>1</v>
          </cell>
          <cell r="AJ145">
            <v>4</v>
          </cell>
          <cell r="AK145">
            <v>4</v>
          </cell>
          <cell r="AL145">
            <v>8</v>
          </cell>
          <cell r="AM145">
            <v>1</v>
          </cell>
          <cell r="AN145">
            <v>1</v>
          </cell>
          <cell r="AO145">
            <v>2</v>
          </cell>
          <cell r="AP145">
            <v>3</v>
          </cell>
          <cell r="AQ145">
            <v>1</v>
          </cell>
          <cell r="AR145">
            <v>19</v>
          </cell>
          <cell r="AS145">
            <v>24</v>
          </cell>
          <cell r="AT145">
            <v>43</v>
          </cell>
          <cell r="AU145">
            <v>6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</row>
        <row r="146">
          <cell r="B146">
            <v>41030148</v>
          </cell>
          <cell r="C146" t="str">
            <v>บ้านดงไพรวัลย์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4</v>
          </cell>
          <cell r="I146">
            <v>7</v>
          </cell>
          <cell r="J146">
            <v>11</v>
          </cell>
          <cell r="K146">
            <v>1</v>
          </cell>
          <cell r="L146">
            <v>7</v>
          </cell>
          <cell r="M146">
            <v>4</v>
          </cell>
          <cell r="N146">
            <v>11</v>
          </cell>
          <cell r="O146">
            <v>1</v>
          </cell>
          <cell r="P146">
            <v>11</v>
          </cell>
          <cell r="Q146">
            <v>11</v>
          </cell>
          <cell r="R146">
            <v>22</v>
          </cell>
          <cell r="S146">
            <v>2</v>
          </cell>
          <cell r="T146">
            <v>3</v>
          </cell>
          <cell r="U146">
            <v>4</v>
          </cell>
          <cell r="V146">
            <v>7</v>
          </cell>
          <cell r="W146">
            <v>1</v>
          </cell>
          <cell r="X146">
            <v>5</v>
          </cell>
          <cell r="Y146">
            <v>2</v>
          </cell>
          <cell r="Z146">
            <v>7</v>
          </cell>
          <cell r="AA146">
            <v>1</v>
          </cell>
          <cell r="AB146">
            <v>1</v>
          </cell>
          <cell r="AC146">
            <v>6</v>
          </cell>
          <cell r="AD146">
            <v>7</v>
          </cell>
          <cell r="AE146">
            <v>1</v>
          </cell>
          <cell r="AF146">
            <v>3</v>
          </cell>
          <cell r="AG146">
            <v>6</v>
          </cell>
          <cell r="AH146">
            <v>9</v>
          </cell>
          <cell r="AI146">
            <v>1</v>
          </cell>
          <cell r="AJ146">
            <v>9</v>
          </cell>
          <cell r="AK146">
            <v>4</v>
          </cell>
          <cell r="AL146">
            <v>13</v>
          </cell>
          <cell r="AM146">
            <v>1</v>
          </cell>
          <cell r="AN146">
            <v>9</v>
          </cell>
          <cell r="AO146">
            <v>6</v>
          </cell>
          <cell r="AP146">
            <v>15</v>
          </cell>
          <cell r="AQ146">
            <v>1</v>
          </cell>
          <cell r="AR146">
            <v>30</v>
          </cell>
          <cell r="AS146">
            <v>28</v>
          </cell>
          <cell r="AT146">
            <v>58</v>
          </cell>
          <cell r="AU146">
            <v>6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</row>
        <row r="147">
          <cell r="B147">
            <v>41030149</v>
          </cell>
          <cell r="C147" t="str">
            <v>บ้านกล้วย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7</v>
          </cell>
          <cell r="I147">
            <v>3</v>
          </cell>
          <cell r="J147">
            <v>10</v>
          </cell>
          <cell r="K147">
            <v>1</v>
          </cell>
          <cell r="L147">
            <v>8</v>
          </cell>
          <cell r="M147">
            <v>5</v>
          </cell>
          <cell r="N147">
            <v>13</v>
          </cell>
          <cell r="O147">
            <v>1</v>
          </cell>
          <cell r="P147">
            <v>15</v>
          </cell>
          <cell r="Q147">
            <v>8</v>
          </cell>
          <cell r="R147">
            <v>23</v>
          </cell>
          <cell r="S147">
            <v>2</v>
          </cell>
          <cell r="T147">
            <v>6</v>
          </cell>
          <cell r="U147">
            <v>1</v>
          </cell>
          <cell r="V147">
            <v>7</v>
          </cell>
          <cell r="W147">
            <v>1</v>
          </cell>
          <cell r="X147">
            <v>6</v>
          </cell>
          <cell r="Y147">
            <v>4</v>
          </cell>
          <cell r="Z147">
            <v>10</v>
          </cell>
          <cell r="AA147">
            <v>1</v>
          </cell>
          <cell r="AB147">
            <v>2</v>
          </cell>
          <cell r="AC147">
            <v>8</v>
          </cell>
          <cell r="AD147">
            <v>10</v>
          </cell>
          <cell r="AE147">
            <v>1</v>
          </cell>
          <cell r="AF147">
            <v>7</v>
          </cell>
          <cell r="AG147">
            <v>1</v>
          </cell>
          <cell r="AH147">
            <v>8</v>
          </cell>
          <cell r="AI147">
            <v>1</v>
          </cell>
          <cell r="AJ147">
            <v>10</v>
          </cell>
          <cell r="AK147">
            <v>7</v>
          </cell>
          <cell r="AL147">
            <v>17</v>
          </cell>
          <cell r="AM147">
            <v>1</v>
          </cell>
          <cell r="AN147">
            <v>4</v>
          </cell>
          <cell r="AO147">
            <v>5</v>
          </cell>
          <cell r="AP147">
            <v>9</v>
          </cell>
          <cell r="AQ147">
            <v>1</v>
          </cell>
          <cell r="AR147">
            <v>35</v>
          </cell>
          <cell r="AS147">
            <v>26</v>
          </cell>
          <cell r="AT147">
            <v>61</v>
          </cell>
          <cell r="AU147">
            <v>6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</row>
        <row r="148">
          <cell r="B148">
            <v>41030150</v>
          </cell>
          <cell r="C148" t="str">
            <v>บ้านโนนสะอาด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12</v>
          </cell>
          <cell r="I148">
            <v>4</v>
          </cell>
          <cell r="J148">
            <v>16</v>
          </cell>
          <cell r="K148">
            <v>1</v>
          </cell>
          <cell r="L148">
            <v>14</v>
          </cell>
          <cell r="M148">
            <v>4</v>
          </cell>
          <cell r="N148">
            <v>18</v>
          </cell>
          <cell r="O148">
            <v>1</v>
          </cell>
          <cell r="P148">
            <v>26</v>
          </cell>
          <cell r="Q148">
            <v>8</v>
          </cell>
          <cell r="R148">
            <v>34</v>
          </cell>
          <cell r="S148">
            <v>2</v>
          </cell>
          <cell r="T148">
            <v>16</v>
          </cell>
          <cell r="U148">
            <v>6</v>
          </cell>
          <cell r="V148">
            <v>22</v>
          </cell>
          <cell r="W148">
            <v>1</v>
          </cell>
          <cell r="X148">
            <v>12</v>
          </cell>
          <cell r="Y148">
            <v>4</v>
          </cell>
          <cell r="Z148">
            <v>16</v>
          </cell>
          <cell r="AA148">
            <v>1</v>
          </cell>
          <cell r="AB148">
            <v>14</v>
          </cell>
          <cell r="AC148">
            <v>12</v>
          </cell>
          <cell r="AD148">
            <v>26</v>
          </cell>
          <cell r="AE148">
            <v>1</v>
          </cell>
          <cell r="AF148">
            <v>19</v>
          </cell>
          <cell r="AG148">
            <v>12</v>
          </cell>
          <cell r="AH148">
            <v>31</v>
          </cell>
          <cell r="AI148">
            <v>1</v>
          </cell>
          <cell r="AJ148">
            <v>16</v>
          </cell>
          <cell r="AK148">
            <v>13</v>
          </cell>
          <cell r="AL148">
            <v>29</v>
          </cell>
          <cell r="AM148">
            <v>1</v>
          </cell>
          <cell r="AN148">
            <v>7</v>
          </cell>
          <cell r="AO148">
            <v>13</v>
          </cell>
          <cell r="AP148">
            <v>20</v>
          </cell>
          <cell r="AQ148">
            <v>1</v>
          </cell>
          <cell r="AR148">
            <v>84</v>
          </cell>
          <cell r="AS148">
            <v>60</v>
          </cell>
          <cell r="AT148">
            <v>144</v>
          </cell>
          <cell r="AU148">
            <v>6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</row>
        <row r="149">
          <cell r="B149">
            <v>41030151</v>
          </cell>
          <cell r="C149" t="str">
            <v>บ้านทุ่ง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3</v>
          </cell>
          <cell r="I149">
            <v>0</v>
          </cell>
          <cell r="J149">
            <v>3</v>
          </cell>
          <cell r="K149">
            <v>1</v>
          </cell>
          <cell r="L149">
            <v>4</v>
          </cell>
          <cell r="M149">
            <v>0</v>
          </cell>
          <cell r="N149">
            <v>4</v>
          </cell>
          <cell r="O149">
            <v>1</v>
          </cell>
          <cell r="P149">
            <v>7</v>
          </cell>
          <cell r="Q149">
            <v>0</v>
          </cell>
          <cell r="R149">
            <v>7</v>
          </cell>
          <cell r="S149">
            <v>2</v>
          </cell>
          <cell r="T149">
            <v>2</v>
          </cell>
          <cell r="U149">
            <v>1</v>
          </cell>
          <cell r="V149">
            <v>3</v>
          </cell>
          <cell r="W149">
            <v>1</v>
          </cell>
          <cell r="X149">
            <v>1</v>
          </cell>
          <cell r="Y149">
            <v>3</v>
          </cell>
          <cell r="Z149">
            <v>4</v>
          </cell>
          <cell r="AA149">
            <v>1</v>
          </cell>
          <cell r="AB149">
            <v>2</v>
          </cell>
          <cell r="AC149">
            <v>0</v>
          </cell>
          <cell r="AD149">
            <v>2</v>
          </cell>
          <cell r="AE149">
            <v>1</v>
          </cell>
          <cell r="AF149">
            <v>2</v>
          </cell>
          <cell r="AG149">
            <v>3</v>
          </cell>
          <cell r="AH149">
            <v>5</v>
          </cell>
          <cell r="AI149">
            <v>1</v>
          </cell>
          <cell r="AJ149">
            <v>3</v>
          </cell>
          <cell r="AK149">
            <v>2</v>
          </cell>
          <cell r="AL149">
            <v>5</v>
          </cell>
          <cell r="AM149">
            <v>1</v>
          </cell>
          <cell r="AN149">
            <v>2</v>
          </cell>
          <cell r="AO149">
            <v>0</v>
          </cell>
          <cell r="AP149">
            <v>2</v>
          </cell>
          <cell r="AQ149">
            <v>1</v>
          </cell>
          <cell r="AR149">
            <v>12</v>
          </cell>
          <cell r="AS149">
            <v>9</v>
          </cell>
          <cell r="AT149">
            <v>21</v>
          </cell>
          <cell r="AU149">
            <v>6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</row>
        <row r="150">
          <cell r="B150">
            <v>41030153</v>
          </cell>
          <cell r="C150" t="str">
            <v>บ้านนาโฮง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8</v>
          </cell>
          <cell r="I150">
            <v>8</v>
          </cell>
          <cell r="J150">
            <v>16</v>
          </cell>
          <cell r="K150">
            <v>1</v>
          </cell>
          <cell r="L150">
            <v>9</v>
          </cell>
          <cell r="M150">
            <v>11</v>
          </cell>
          <cell r="N150">
            <v>20</v>
          </cell>
          <cell r="O150">
            <v>1</v>
          </cell>
          <cell r="P150">
            <v>17</v>
          </cell>
          <cell r="Q150">
            <v>19</v>
          </cell>
          <cell r="R150">
            <v>36</v>
          </cell>
          <cell r="S150">
            <v>2</v>
          </cell>
          <cell r="T150">
            <v>5</v>
          </cell>
          <cell r="U150">
            <v>5</v>
          </cell>
          <cell r="V150">
            <v>10</v>
          </cell>
          <cell r="W150">
            <v>1</v>
          </cell>
          <cell r="X150">
            <v>2</v>
          </cell>
          <cell r="Y150">
            <v>8</v>
          </cell>
          <cell r="Z150">
            <v>10</v>
          </cell>
          <cell r="AA150">
            <v>1</v>
          </cell>
          <cell r="AB150">
            <v>6</v>
          </cell>
          <cell r="AC150">
            <v>9</v>
          </cell>
          <cell r="AD150">
            <v>15</v>
          </cell>
          <cell r="AE150">
            <v>1</v>
          </cell>
          <cell r="AF150">
            <v>7</v>
          </cell>
          <cell r="AG150">
            <v>12</v>
          </cell>
          <cell r="AH150">
            <v>19</v>
          </cell>
          <cell r="AI150">
            <v>1</v>
          </cell>
          <cell r="AJ150">
            <v>4</v>
          </cell>
          <cell r="AK150">
            <v>8</v>
          </cell>
          <cell r="AL150">
            <v>12</v>
          </cell>
          <cell r="AM150">
            <v>1</v>
          </cell>
          <cell r="AN150">
            <v>5</v>
          </cell>
          <cell r="AO150">
            <v>6</v>
          </cell>
          <cell r="AP150">
            <v>11</v>
          </cell>
          <cell r="AQ150">
            <v>1</v>
          </cell>
          <cell r="AR150">
            <v>29</v>
          </cell>
          <cell r="AS150">
            <v>48</v>
          </cell>
          <cell r="AT150">
            <v>77</v>
          </cell>
          <cell r="AU150">
            <v>6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</row>
        <row r="151">
          <cell r="B151">
            <v>41030154</v>
          </cell>
          <cell r="C151" t="str">
            <v>บ้านหนองไฮโนนสำราญ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6</v>
          </cell>
          <cell r="I151">
            <v>3</v>
          </cell>
          <cell r="J151">
            <v>9</v>
          </cell>
          <cell r="K151">
            <v>1</v>
          </cell>
          <cell r="L151">
            <v>6</v>
          </cell>
          <cell r="M151">
            <v>3</v>
          </cell>
          <cell r="N151">
            <v>9</v>
          </cell>
          <cell r="O151">
            <v>1</v>
          </cell>
          <cell r="P151">
            <v>12</v>
          </cell>
          <cell r="Q151">
            <v>6</v>
          </cell>
          <cell r="R151">
            <v>18</v>
          </cell>
          <cell r="S151">
            <v>2</v>
          </cell>
          <cell r="T151">
            <v>6</v>
          </cell>
          <cell r="U151">
            <v>2</v>
          </cell>
          <cell r="V151">
            <v>8</v>
          </cell>
          <cell r="W151">
            <v>1</v>
          </cell>
          <cell r="X151">
            <v>3</v>
          </cell>
          <cell r="Y151">
            <v>6</v>
          </cell>
          <cell r="Z151">
            <v>9</v>
          </cell>
          <cell r="AA151">
            <v>1</v>
          </cell>
          <cell r="AB151">
            <v>9</v>
          </cell>
          <cell r="AC151">
            <v>3</v>
          </cell>
          <cell r="AD151">
            <v>12</v>
          </cell>
          <cell r="AE151">
            <v>1</v>
          </cell>
          <cell r="AF151">
            <v>4</v>
          </cell>
          <cell r="AG151">
            <v>2</v>
          </cell>
          <cell r="AH151">
            <v>6</v>
          </cell>
          <cell r="AI151">
            <v>1</v>
          </cell>
          <cell r="AJ151">
            <v>4</v>
          </cell>
          <cell r="AK151">
            <v>2</v>
          </cell>
          <cell r="AL151">
            <v>6</v>
          </cell>
          <cell r="AM151">
            <v>1</v>
          </cell>
          <cell r="AN151">
            <v>8</v>
          </cell>
          <cell r="AO151">
            <v>8</v>
          </cell>
          <cell r="AP151">
            <v>16</v>
          </cell>
          <cell r="AQ151">
            <v>1</v>
          </cell>
          <cell r="AR151">
            <v>34</v>
          </cell>
          <cell r="AS151">
            <v>23</v>
          </cell>
          <cell r="AT151">
            <v>57</v>
          </cell>
          <cell r="AU151">
            <v>6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</row>
        <row r="152">
          <cell r="B152">
            <v>41030155</v>
          </cell>
          <cell r="C152" t="str">
            <v>บ้านปอพาน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4</v>
          </cell>
          <cell r="I152">
            <v>0</v>
          </cell>
          <cell r="J152">
            <v>4</v>
          </cell>
          <cell r="K152">
            <v>1</v>
          </cell>
          <cell r="L152">
            <v>4</v>
          </cell>
          <cell r="M152">
            <v>11</v>
          </cell>
          <cell r="N152">
            <v>15</v>
          </cell>
          <cell r="O152">
            <v>1</v>
          </cell>
          <cell r="P152">
            <v>8</v>
          </cell>
          <cell r="Q152">
            <v>11</v>
          </cell>
          <cell r="R152">
            <v>19</v>
          </cell>
          <cell r="S152">
            <v>2</v>
          </cell>
          <cell r="T152">
            <v>6</v>
          </cell>
          <cell r="U152">
            <v>5</v>
          </cell>
          <cell r="V152">
            <v>11</v>
          </cell>
          <cell r="W152">
            <v>1</v>
          </cell>
          <cell r="X152">
            <v>10</v>
          </cell>
          <cell r="Y152">
            <v>1</v>
          </cell>
          <cell r="Z152">
            <v>11</v>
          </cell>
          <cell r="AA152">
            <v>1</v>
          </cell>
          <cell r="AB152">
            <v>8</v>
          </cell>
          <cell r="AC152">
            <v>6</v>
          </cell>
          <cell r="AD152">
            <v>14</v>
          </cell>
          <cell r="AE152">
            <v>1</v>
          </cell>
          <cell r="AF152">
            <v>5</v>
          </cell>
          <cell r="AG152">
            <v>1</v>
          </cell>
          <cell r="AH152">
            <v>6</v>
          </cell>
          <cell r="AI152">
            <v>1</v>
          </cell>
          <cell r="AJ152">
            <v>6</v>
          </cell>
          <cell r="AK152">
            <v>9</v>
          </cell>
          <cell r="AL152">
            <v>15</v>
          </cell>
          <cell r="AM152">
            <v>1</v>
          </cell>
          <cell r="AN152">
            <v>10</v>
          </cell>
          <cell r="AO152">
            <v>1</v>
          </cell>
          <cell r="AP152">
            <v>11</v>
          </cell>
          <cell r="AQ152">
            <v>1</v>
          </cell>
          <cell r="AR152">
            <v>45</v>
          </cell>
          <cell r="AS152">
            <v>23</v>
          </cell>
          <cell r="AT152">
            <v>68</v>
          </cell>
          <cell r="AU152">
            <v>6</v>
          </cell>
          <cell r="AV152">
            <v>6</v>
          </cell>
          <cell r="AW152">
            <v>4</v>
          </cell>
          <cell r="AX152">
            <v>10</v>
          </cell>
          <cell r="AY152">
            <v>1</v>
          </cell>
          <cell r="AZ152">
            <v>5</v>
          </cell>
          <cell r="BA152">
            <v>3</v>
          </cell>
          <cell r="BB152">
            <v>8</v>
          </cell>
          <cell r="BC152">
            <v>1</v>
          </cell>
          <cell r="BD152">
            <v>2</v>
          </cell>
          <cell r="BE152">
            <v>3</v>
          </cell>
          <cell r="BF152">
            <v>5</v>
          </cell>
          <cell r="BG152">
            <v>1</v>
          </cell>
          <cell r="BH152">
            <v>13</v>
          </cell>
          <cell r="BI152">
            <v>10</v>
          </cell>
          <cell r="BJ152">
            <v>23</v>
          </cell>
          <cell r="BK152">
            <v>3</v>
          </cell>
        </row>
        <row r="153">
          <cell r="B153">
            <v>41030156</v>
          </cell>
          <cell r="C153" t="str">
            <v>บ้านห้วยปลาโดศรีสามารถ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21</v>
          </cell>
          <cell r="I153">
            <v>12</v>
          </cell>
          <cell r="J153">
            <v>33</v>
          </cell>
          <cell r="K153">
            <v>1</v>
          </cell>
          <cell r="L153">
            <v>16</v>
          </cell>
          <cell r="M153">
            <v>17</v>
          </cell>
          <cell r="N153">
            <v>33</v>
          </cell>
          <cell r="O153">
            <v>1</v>
          </cell>
          <cell r="P153">
            <v>37</v>
          </cell>
          <cell r="Q153">
            <v>29</v>
          </cell>
          <cell r="R153">
            <v>66</v>
          </cell>
          <cell r="S153">
            <v>2</v>
          </cell>
          <cell r="T153">
            <v>16</v>
          </cell>
          <cell r="U153">
            <v>12</v>
          </cell>
          <cell r="V153">
            <v>28</v>
          </cell>
          <cell r="W153">
            <v>1</v>
          </cell>
          <cell r="X153">
            <v>23</v>
          </cell>
          <cell r="Y153">
            <v>21</v>
          </cell>
          <cell r="Z153">
            <v>44</v>
          </cell>
          <cell r="AA153">
            <v>2</v>
          </cell>
          <cell r="AB153">
            <v>18</v>
          </cell>
          <cell r="AC153">
            <v>16</v>
          </cell>
          <cell r="AD153">
            <v>34</v>
          </cell>
          <cell r="AE153">
            <v>1</v>
          </cell>
          <cell r="AF153">
            <v>11</v>
          </cell>
          <cell r="AG153">
            <v>14</v>
          </cell>
          <cell r="AH153">
            <v>25</v>
          </cell>
          <cell r="AI153">
            <v>1</v>
          </cell>
          <cell r="AJ153">
            <v>13</v>
          </cell>
          <cell r="AK153">
            <v>23</v>
          </cell>
          <cell r="AL153">
            <v>36</v>
          </cell>
          <cell r="AM153">
            <v>1</v>
          </cell>
          <cell r="AN153">
            <v>17</v>
          </cell>
          <cell r="AO153">
            <v>18</v>
          </cell>
          <cell r="AP153">
            <v>35</v>
          </cell>
          <cell r="AQ153">
            <v>1</v>
          </cell>
          <cell r="AR153">
            <v>98</v>
          </cell>
          <cell r="AS153">
            <v>104</v>
          </cell>
          <cell r="AT153">
            <v>202</v>
          </cell>
          <cell r="AU153">
            <v>7</v>
          </cell>
          <cell r="AV153">
            <v>13</v>
          </cell>
          <cell r="AW153">
            <v>24</v>
          </cell>
          <cell r="AX153">
            <v>37</v>
          </cell>
          <cell r="AY153">
            <v>1</v>
          </cell>
          <cell r="AZ153">
            <v>17</v>
          </cell>
          <cell r="BA153">
            <v>8</v>
          </cell>
          <cell r="BB153">
            <v>25</v>
          </cell>
          <cell r="BC153">
            <v>1</v>
          </cell>
          <cell r="BD153">
            <v>18</v>
          </cell>
          <cell r="BE153">
            <v>18</v>
          </cell>
          <cell r="BF153">
            <v>36</v>
          </cell>
          <cell r="BG153">
            <v>1</v>
          </cell>
          <cell r="BH153">
            <v>48</v>
          </cell>
          <cell r="BI153">
            <v>50</v>
          </cell>
          <cell r="BJ153">
            <v>98</v>
          </cell>
          <cell r="BK153">
            <v>3</v>
          </cell>
        </row>
        <row r="154">
          <cell r="B154">
            <v>41030157</v>
          </cell>
          <cell r="C154" t="str">
            <v>บ้านหนองสองห้อง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5</v>
          </cell>
          <cell r="I154">
            <v>10</v>
          </cell>
          <cell r="J154">
            <v>15</v>
          </cell>
          <cell r="K154">
            <v>1</v>
          </cell>
          <cell r="L154">
            <v>13</v>
          </cell>
          <cell r="M154">
            <v>9</v>
          </cell>
          <cell r="N154">
            <v>22</v>
          </cell>
          <cell r="O154">
            <v>1</v>
          </cell>
          <cell r="P154">
            <v>18</v>
          </cell>
          <cell r="Q154">
            <v>19</v>
          </cell>
          <cell r="R154">
            <v>37</v>
          </cell>
          <cell r="S154">
            <v>2</v>
          </cell>
          <cell r="T154">
            <v>13</v>
          </cell>
          <cell r="U154">
            <v>3</v>
          </cell>
          <cell r="V154">
            <v>16</v>
          </cell>
          <cell r="W154">
            <v>1</v>
          </cell>
          <cell r="X154">
            <v>11</v>
          </cell>
          <cell r="Y154">
            <v>6</v>
          </cell>
          <cell r="Z154">
            <v>17</v>
          </cell>
          <cell r="AA154">
            <v>1</v>
          </cell>
          <cell r="AB154">
            <v>12</v>
          </cell>
          <cell r="AC154">
            <v>12</v>
          </cell>
          <cell r="AD154">
            <v>24</v>
          </cell>
          <cell r="AE154">
            <v>1</v>
          </cell>
          <cell r="AF154">
            <v>14</v>
          </cell>
          <cell r="AG154">
            <v>12</v>
          </cell>
          <cell r="AH154">
            <v>26</v>
          </cell>
          <cell r="AI154">
            <v>1</v>
          </cell>
          <cell r="AJ154">
            <v>15</v>
          </cell>
          <cell r="AK154">
            <v>9</v>
          </cell>
          <cell r="AL154">
            <v>24</v>
          </cell>
          <cell r="AM154">
            <v>1</v>
          </cell>
          <cell r="AN154">
            <v>10</v>
          </cell>
          <cell r="AO154">
            <v>10</v>
          </cell>
          <cell r="AP154">
            <v>20</v>
          </cell>
          <cell r="AQ154">
            <v>1</v>
          </cell>
          <cell r="AR154">
            <v>75</v>
          </cell>
          <cell r="AS154">
            <v>52</v>
          </cell>
          <cell r="AT154">
            <v>127</v>
          </cell>
          <cell r="AU154">
            <v>6</v>
          </cell>
          <cell r="AV154">
            <v>19</v>
          </cell>
          <cell r="AW154">
            <v>10</v>
          </cell>
          <cell r="AX154">
            <v>29</v>
          </cell>
          <cell r="AY154">
            <v>1</v>
          </cell>
          <cell r="AZ154">
            <v>12</v>
          </cell>
          <cell r="BA154">
            <v>8</v>
          </cell>
          <cell r="BB154">
            <v>20</v>
          </cell>
          <cell r="BC154">
            <v>1</v>
          </cell>
          <cell r="BD154">
            <v>15</v>
          </cell>
          <cell r="BE154">
            <v>6</v>
          </cell>
          <cell r="BF154">
            <v>21</v>
          </cell>
          <cell r="BG154">
            <v>1</v>
          </cell>
          <cell r="BH154">
            <v>46</v>
          </cell>
          <cell r="BI154">
            <v>24</v>
          </cell>
          <cell r="BJ154">
            <v>70</v>
          </cell>
          <cell r="BK154">
            <v>3</v>
          </cell>
        </row>
        <row r="155">
          <cell r="B155">
            <v>41030158</v>
          </cell>
          <cell r="C155" t="str">
            <v>บ้านถ่อนคำหวด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2</v>
          </cell>
          <cell r="I155">
            <v>2</v>
          </cell>
          <cell r="J155">
            <v>4</v>
          </cell>
          <cell r="K155">
            <v>1</v>
          </cell>
          <cell r="L155">
            <v>1</v>
          </cell>
          <cell r="M155">
            <v>4</v>
          </cell>
          <cell r="N155">
            <v>5</v>
          </cell>
          <cell r="O155">
            <v>1</v>
          </cell>
          <cell r="P155">
            <v>3</v>
          </cell>
          <cell r="Q155">
            <v>6</v>
          </cell>
          <cell r="R155">
            <v>9</v>
          </cell>
          <cell r="S155">
            <v>2</v>
          </cell>
          <cell r="T155">
            <v>4</v>
          </cell>
          <cell r="U155">
            <v>4</v>
          </cell>
          <cell r="V155">
            <v>8</v>
          </cell>
          <cell r="W155">
            <v>1</v>
          </cell>
          <cell r="X155">
            <v>3</v>
          </cell>
          <cell r="Y155">
            <v>0</v>
          </cell>
          <cell r="Z155">
            <v>3</v>
          </cell>
          <cell r="AA155">
            <v>1</v>
          </cell>
          <cell r="AB155">
            <v>5</v>
          </cell>
          <cell r="AC155">
            <v>1</v>
          </cell>
          <cell r="AD155">
            <v>6</v>
          </cell>
          <cell r="AE155">
            <v>1</v>
          </cell>
          <cell r="AF155">
            <v>2</v>
          </cell>
          <cell r="AG155">
            <v>5</v>
          </cell>
          <cell r="AH155">
            <v>7</v>
          </cell>
          <cell r="AI155">
            <v>1</v>
          </cell>
          <cell r="AJ155">
            <v>3</v>
          </cell>
          <cell r="AK155">
            <v>6</v>
          </cell>
          <cell r="AL155">
            <v>9</v>
          </cell>
          <cell r="AM155">
            <v>1</v>
          </cell>
          <cell r="AN155">
            <v>0</v>
          </cell>
          <cell r="AO155">
            <v>4</v>
          </cell>
          <cell r="AP155">
            <v>4</v>
          </cell>
          <cell r="AQ155">
            <v>1</v>
          </cell>
          <cell r="AR155">
            <v>17</v>
          </cell>
          <cell r="AS155">
            <v>20</v>
          </cell>
          <cell r="AT155">
            <v>37</v>
          </cell>
          <cell r="AU155">
            <v>6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</row>
        <row r="156">
          <cell r="B156">
            <v>41030160</v>
          </cell>
          <cell r="C156" t="str">
            <v>บ้านสมวิไล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5</v>
          </cell>
          <cell r="I156">
            <v>5</v>
          </cell>
          <cell r="J156">
            <v>10</v>
          </cell>
          <cell r="K156">
            <v>1</v>
          </cell>
          <cell r="L156">
            <v>5</v>
          </cell>
          <cell r="M156">
            <v>4</v>
          </cell>
          <cell r="N156">
            <v>9</v>
          </cell>
          <cell r="O156">
            <v>1</v>
          </cell>
          <cell r="P156">
            <v>10</v>
          </cell>
          <cell r="Q156">
            <v>9</v>
          </cell>
          <cell r="R156">
            <v>19</v>
          </cell>
          <cell r="S156">
            <v>2</v>
          </cell>
          <cell r="T156">
            <v>4</v>
          </cell>
          <cell r="U156">
            <v>9</v>
          </cell>
          <cell r="V156">
            <v>13</v>
          </cell>
          <cell r="W156">
            <v>1</v>
          </cell>
          <cell r="X156">
            <v>4</v>
          </cell>
          <cell r="Y156">
            <v>1</v>
          </cell>
          <cell r="Z156">
            <v>5</v>
          </cell>
          <cell r="AA156">
            <v>1</v>
          </cell>
          <cell r="AB156">
            <v>7</v>
          </cell>
          <cell r="AC156">
            <v>3</v>
          </cell>
          <cell r="AD156">
            <v>10</v>
          </cell>
          <cell r="AE156">
            <v>1</v>
          </cell>
          <cell r="AF156">
            <v>5</v>
          </cell>
          <cell r="AG156">
            <v>4</v>
          </cell>
          <cell r="AH156">
            <v>9</v>
          </cell>
          <cell r="AI156">
            <v>1</v>
          </cell>
          <cell r="AJ156">
            <v>6</v>
          </cell>
          <cell r="AK156">
            <v>6</v>
          </cell>
          <cell r="AL156">
            <v>12</v>
          </cell>
          <cell r="AM156">
            <v>1</v>
          </cell>
          <cell r="AN156">
            <v>7</v>
          </cell>
          <cell r="AO156">
            <v>7</v>
          </cell>
          <cell r="AP156">
            <v>14</v>
          </cell>
          <cell r="AQ156">
            <v>1</v>
          </cell>
          <cell r="AR156">
            <v>33</v>
          </cell>
          <cell r="AS156">
            <v>30</v>
          </cell>
          <cell r="AT156">
            <v>63</v>
          </cell>
          <cell r="AU156">
            <v>6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</row>
        <row r="157">
          <cell r="B157">
            <v>41030161</v>
          </cell>
          <cell r="C157" t="str">
            <v>บ้านงิ้วมีชัย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10</v>
          </cell>
          <cell r="I157">
            <v>6</v>
          </cell>
          <cell r="J157">
            <v>16</v>
          </cell>
          <cell r="K157">
            <v>1</v>
          </cell>
          <cell r="L157">
            <v>9</v>
          </cell>
          <cell r="M157">
            <v>13</v>
          </cell>
          <cell r="N157">
            <v>22</v>
          </cell>
          <cell r="O157">
            <v>1</v>
          </cell>
          <cell r="P157">
            <v>19</v>
          </cell>
          <cell r="Q157">
            <v>19</v>
          </cell>
          <cell r="R157">
            <v>38</v>
          </cell>
          <cell r="S157">
            <v>2</v>
          </cell>
          <cell r="T157">
            <v>7</v>
          </cell>
          <cell r="U157">
            <v>4</v>
          </cell>
          <cell r="V157">
            <v>11</v>
          </cell>
          <cell r="W157">
            <v>1</v>
          </cell>
          <cell r="X157">
            <v>2</v>
          </cell>
          <cell r="Y157">
            <v>8</v>
          </cell>
          <cell r="Z157">
            <v>10</v>
          </cell>
          <cell r="AA157">
            <v>1</v>
          </cell>
          <cell r="AB157">
            <v>7</v>
          </cell>
          <cell r="AC157">
            <v>15</v>
          </cell>
          <cell r="AD157">
            <v>22</v>
          </cell>
          <cell r="AE157">
            <v>1</v>
          </cell>
          <cell r="AF157">
            <v>10</v>
          </cell>
          <cell r="AG157">
            <v>5</v>
          </cell>
          <cell r="AH157">
            <v>15</v>
          </cell>
          <cell r="AI157">
            <v>1</v>
          </cell>
          <cell r="AJ157">
            <v>13</v>
          </cell>
          <cell r="AK157">
            <v>7</v>
          </cell>
          <cell r="AL157">
            <v>20</v>
          </cell>
          <cell r="AM157">
            <v>1</v>
          </cell>
          <cell r="AN157">
            <v>14</v>
          </cell>
          <cell r="AO157">
            <v>10</v>
          </cell>
          <cell r="AP157">
            <v>24</v>
          </cell>
          <cell r="AQ157">
            <v>1</v>
          </cell>
          <cell r="AR157">
            <v>53</v>
          </cell>
          <cell r="AS157">
            <v>49</v>
          </cell>
          <cell r="AT157">
            <v>102</v>
          </cell>
          <cell r="AU157">
            <v>6</v>
          </cell>
          <cell r="AV157">
            <v>9</v>
          </cell>
          <cell r="AW157">
            <v>10</v>
          </cell>
          <cell r="AX157">
            <v>19</v>
          </cell>
          <cell r="AY157">
            <v>1</v>
          </cell>
          <cell r="AZ157">
            <v>10</v>
          </cell>
          <cell r="BA157">
            <v>6</v>
          </cell>
          <cell r="BB157">
            <v>16</v>
          </cell>
          <cell r="BC157">
            <v>1</v>
          </cell>
          <cell r="BD157">
            <v>14</v>
          </cell>
          <cell r="BE157">
            <v>12</v>
          </cell>
          <cell r="BF157">
            <v>26</v>
          </cell>
          <cell r="BG157">
            <v>1</v>
          </cell>
          <cell r="BH157">
            <v>33</v>
          </cell>
          <cell r="BI157">
            <v>28</v>
          </cell>
          <cell r="BJ157">
            <v>61</v>
          </cell>
          <cell r="BK157">
            <v>3</v>
          </cell>
        </row>
        <row r="158">
          <cell r="B158">
            <v>41030162</v>
          </cell>
          <cell r="C158" t="str">
            <v>บ้านตาดโนนทองหลาง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7</v>
          </cell>
          <cell r="I158">
            <v>6</v>
          </cell>
          <cell r="J158">
            <v>13</v>
          </cell>
          <cell r="K158">
            <v>1</v>
          </cell>
          <cell r="L158">
            <v>5</v>
          </cell>
          <cell r="M158">
            <v>5</v>
          </cell>
          <cell r="N158">
            <v>10</v>
          </cell>
          <cell r="O158">
            <v>1</v>
          </cell>
          <cell r="P158">
            <v>12</v>
          </cell>
          <cell r="Q158">
            <v>11</v>
          </cell>
          <cell r="R158">
            <v>23</v>
          </cell>
          <cell r="S158">
            <v>2</v>
          </cell>
          <cell r="T158">
            <v>5</v>
          </cell>
          <cell r="U158">
            <v>0</v>
          </cell>
          <cell r="V158">
            <v>5</v>
          </cell>
          <cell r="W158">
            <v>1</v>
          </cell>
          <cell r="X158">
            <v>5</v>
          </cell>
          <cell r="Y158">
            <v>4</v>
          </cell>
          <cell r="Z158">
            <v>9</v>
          </cell>
          <cell r="AA158">
            <v>1</v>
          </cell>
          <cell r="AB158">
            <v>11</v>
          </cell>
          <cell r="AC158">
            <v>9</v>
          </cell>
          <cell r="AD158">
            <v>20</v>
          </cell>
          <cell r="AE158">
            <v>1</v>
          </cell>
          <cell r="AF158">
            <v>5</v>
          </cell>
          <cell r="AG158">
            <v>7</v>
          </cell>
          <cell r="AH158">
            <v>12</v>
          </cell>
          <cell r="AI158">
            <v>1</v>
          </cell>
          <cell r="AJ158">
            <v>5</v>
          </cell>
          <cell r="AK158">
            <v>4</v>
          </cell>
          <cell r="AL158">
            <v>9</v>
          </cell>
          <cell r="AM158">
            <v>1</v>
          </cell>
          <cell r="AN158">
            <v>8</v>
          </cell>
          <cell r="AO158">
            <v>6</v>
          </cell>
          <cell r="AP158">
            <v>14</v>
          </cell>
          <cell r="AQ158">
            <v>1</v>
          </cell>
          <cell r="AR158">
            <v>39</v>
          </cell>
          <cell r="AS158">
            <v>30</v>
          </cell>
          <cell r="AT158">
            <v>69</v>
          </cell>
          <cell r="AU158">
            <v>6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</row>
        <row r="159">
          <cell r="B159">
            <v>41030163</v>
          </cell>
          <cell r="C159" t="str">
            <v>บ้านโคกกลาง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9</v>
          </cell>
          <cell r="I159">
            <v>5</v>
          </cell>
          <cell r="J159">
            <v>14</v>
          </cell>
          <cell r="K159">
            <v>1</v>
          </cell>
          <cell r="L159">
            <v>7</v>
          </cell>
          <cell r="M159">
            <v>7</v>
          </cell>
          <cell r="N159">
            <v>14</v>
          </cell>
          <cell r="O159">
            <v>1</v>
          </cell>
          <cell r="P159">
            <v>16</v>
          </cell>
          <cell r="Q159">
            <v>12</v>
          </cell>
          <cell r="R159">
            <v>28</v>
          </cell>
          <cell r="S159">
            <v>2</v>
          </cell>
          <cell r="T159">
            <v>9</v>
          </cell>
          <cell r="U159">
            <v>6</v>
          </cell>
          <cell r="V159">
            <v>15</v>
          </cell>
          <cell r="W159">
            <v>1</v>
          </cell>
          <cell r="X159">
            <v>8</v>
          </cell>
          <cell r="Y159">
            <v>5</v>
          </cell>
          <cell r="Z159">
            <v>13</v>
          </cell>
          <cell r="AA159">
            <v>1</v>
          </cell>
          <cell r="AB159">
            <v>12</v>
          </cell>
          <cell r="AC159">
            <v>7</v>
          </cell>
          <cell r="AD159">
            <v>19</v>
          </cell>
          <cell r="AE159">
            <v>1</v>
          </cell>
          <cell r="AF159">
            <v>8</v>
          </cell>
          <cell r="AG159">
            <v>11</v>
          </cell>
          <cell r="AH159">
            <v>19</v>
          </cell>
          <cell r="AI159">
            <v>1</v>
          </cell>
          <cell r="AJ159">
            <v>10</v>
          </cell>
          <cell r="AK159">
            <v>4</v>
          </cell>
          <cell r="AL159">
            <v>14</v>
          </cell>
          <cell r="AM159">
            <v>1</v>
          </cell>
          <cell r="AN159">
            <v>8</v>
          </cell>
          <cell r="AO159">
            <v>3</v>
          </cell>
          <cell r="AP159">
            <v>11</v>
          </cell>
          <cell r="AQ159">
            <v>1</v>
          </cell>
          <cell r="AR159">
            <v>55</v>
          </cell>
          <cell r="AS159">
            <v>36</v>
          </cell>
          <cell r="AT159">
            <v>91</v>
          </cell>
          <cell r="AU159">
            <v>6</v>
          </cell>
          <cell r="AV159">
            <v>5</v>
          </cell>
          <cell r="AW159">
            <v>11</v>
          </cell>
          <cell r="AX159">
            <v>16</v>
          </cell>
          <cell r="AY159">
            <v>1</v>
          </cell>
          <cell r="AZ159">
            <v>8</v>
          </cell>
          <cell r="BA159">
            <v>0</v>
          </cell>
          <cell r="BB159">
            <v>8</v>
          </cell>
          <cell r="BC159">
            <v>1</v>
          </cell>
          <cell r="BD159">
            <v>8</v>
          </cell>
          <cell r="BE159">
            <v>7</v>
          </cell>
          <cell r="BF159">
            <v>15</v>
          </cell>
          <cell r="BG159">
            <v>1</v>
          </cell>
          <cell r="BH159">
            <v>21</v>
          </cell>
          <cell r="BI159">
            <v>18</v>
          </cell>
          <cell r="BJ159">
            <v>39</v>
          </cell>
          <cell r="BK159">
            <v>3</v>
          </cell>
        </row>
        <row r="160">
          <cell r="B160">
            <v>41030164</v>
          </cell>
          <cell r="C160" t="str">
            <v>บ้านม่วง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4</v>
          </cell>
          <cell r="I160">
            <v>2</v>
          </cell>
          <cell r="J160">
            <v>6</v>
          </cell>
          <cell r="K160">
            <v>1</v>
          </cell>
          <cell r="L160">
            <v>9</v>
          </cell>
          <cell r="M160">
            <v>5</v>
          </cell>
          <cell r="N160">
            <v>14</v>
          </cell>
          <cell r="O160">
            <v>1</v>
          </cell>
          <cell r="P160">
            <v>13</v>
          </cell>
          <cell r="Q160">
            <v>7</v>
          </cell>
          <cell r="R160">
            <v>20</v>
          </cell>
          <cell r="S160">
            <v>2</v>
          </cell>
          <cell r="T160">
            <v>7</v>
          </cell>
          <cell r="U160">
            <v>9</v>
          </cell>
          <cell r="V160">
            <v>16</v>
          </cell>
          <cell r="W160">
            <v>1</v>
          </cell>
          <cell r="X160">
            <v>7</v>
          </cell>
          <cell r="Y160">
            <v>7</v>
          </cell>
          <cell r="Z160">
            <v>14</v>
          </cell>
          <cell r="AA160">
            <v>1</v>
          </cell>
          <cell r="AB160">
            <v>5</v>
          </cell>
          <cell r="AC160">
            <v>6</v>
          </cell>
          <cell r="AD160">
            <v>11</v>
          </cell>
          <cell r="AE160">
            <v>1</v>
          </cell>
          <cell r="AF160">
            <v>10</v>
          </cell>
          <cell r="AG160">
            <v>9</v>
          </cell>
          <cell r="AH160">
            <v>19</v>
          </cell>
          <cell r="AI160">
            <v>1</v>
          </cell>
          <cell r="AJ160">
            <v>10</v>
          </cell>
          <cell r="AK160">
            <v>8</v>
          </cell>
          <cell r="AL160">
            <v>18</v>
          </cell>
          <cell r="AM160">
            <v>1</v>
          </cell>
          <cell r="AN160">
            <v>8</v>
          </cell>
          <cell r="AO160">
            <v>4</v>
          </cell>
          <cell r="AP160">
            <v>12</v>
          </cell>
          <cell r="AQ160">
            <v>1</v>
          </cell>
          <cell r="AR160">
            <v>47</v>
          </cell>
          <cell r="AS160">
            <v>43</v>
          </cell>
          <cell r="AT160">
            <v>90</v>
          </cell>
          <cell r="AU160">
            <v>6</v>
          </cell>
          <cell r="AV160">
            <v>12</v>
          </cell>
          <cell r="AW160">
            <v>5</v>
          </cell>
          <cell r="AX160">
            <v>17</v>
          </cell>
          <cell r="AY160">
            <v>1</v>
          </cell>
          <cell r="AZ160">
            <v>9</v>
          </cell>
          <cell r="BA160">
            <v>13</v>
          </cell>
          <cell r="BB160">
            <v>22</v>
          </cell>
          <cell r="BC160">
            <v>1</v>
          </cell>
          <cell r="BD160">
            <v>10</v>
          </cell>
          <cell r="BE160">
            <v>7</v>
          </cell>
          <cell r="BF160">
            <v>17</v>
          </cell>
          <cell r="BG160">
            <v>1</v>
          </cell>
          <cell r="BH160">
            <v>31</v>
          </cell>
          <cell r="BI160">
            <v>25</v>
          </cell>
          <cell r="BJ160">
            <v>56</v>
          </cell>
          <cell r="BK160">
            <v>3</v>
          </cell>
        </row>
        <row r="161">
          <cell r="B161">
            <v>41030165</v>
          </cell>
          <cell r="C161" t="str">
            <v>บ้านเมืองไพร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6</v>
          </cell>
          <cell r="I161">
            <v>2</v>
          </cell>
          <cell r="J161">
            <v>8</v>
          </cell>
          <cell r="K161">
            <v>1</v>
          </cell>
          <cell r="L161">
            <v>2</v>
          </cell>
          <cell r="M161">
            <v>4</v>
          </cell>
          <cell r="N161">
            <v>6</v>
          </cell>
          <cell r="O161">
            <v>1</v>
          </cell>
          <cell r="P161">
            <v>8</v>
          </cell>
          <cell r="Q161">
            <v>6</v>
          </cell>
          <cell r="R161">
            <v>14</v>
          </cell>
          <cell r="S161">
            <v>2</v>
          </cell>
          <cell r="T161">
            <v>3</v>
          </cell>
          <cell r="U161">
            <v>3</v>
          </cell>
          <cell r="V161">
            <v>6</v>
          </cell>
          <cell r="W161">
            <v>1</v>
          </cell>
          <cell r="X161">
            <v>3</v>
          </cell>
          <cell r="Y161">
            <v>4</v>
          </cell>
          <cell r="Z161">
            <v>7</v>
          </cell>
          <cell r="AA161">
            <v>1</v>
          </cell>
          <cell r="AB161">
            <v>1</v>
          </cell>
          <cell r="AC161">
            <v>3</v>
          </cell>
          <cell r="AD161">
            <v>4</v>
          </cell>
          <cell r="AE161">
            <v>1</v>
          </cell>
          <cell r="AF161">
            <v>4</v>
          </cell>
          <cell r="AG161">
            <v>2</v>
          </cell>
          <cell r="AH161">
            <v>6</v>
          </cell>
          <cell r="AI161">
            <v>1</v>
          </cell>
          <cell r="AJ161">
            <v>3</v>
          </cell>
          <cell r="AK161">
            <v>2</v>
          </cell>
          <cell r="AL161">
            <v>5</v>
          </cell>
          <cell r="AM161">
            <v>1</v>
          </cell>
          <cell r="AN161">
            <v>3</v>
          </cell>
          <cell r="AO161">
            <v>3</v>
          </cell>
          <cell r="AP161">
            <v>6</v>
          </cell>
          <cell r="AQ161">
            <v>1</v>
          </cell>
          <cell r="AR161">
            <v>17</v>
          </cell>
          <cell r="AS161">
            <v>17</v>
          </cell>
          <cell r="AT161">
            <v>34</v>
          </cell>
          <cell r="AU161">
            <v>6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</row>
        <row r="162">
          <cell r="B162">
            <v>41030166</v>
          </cell>
          <cell r="C162" t="str">
            <v>บ้านศรีเมือง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6</v>
          </cell>
          <cell r="I162">
            <v>3</v>
          </cell>
          <cell r="J162">
            <v>9</v>
          </cell>
          <cell r="K162">
            <v>1</v>
          </cell>
          <cell r="L162">
            <v>2</v>
          </cell>
          <cell r="M162">
            <v>8</v>
          </cell>
          <cell r="N162">
            <v>10</v>
          </cell>
          <cell r="O162">
            <v>1</v>
          </cell>
          <cell r="P162">
            <v>8</v>
          </cell>
          <cell r="Q162">
            <v>11</v>
          </cell>
          <cell r="R162">
            <v>19</v>
          </cell>
          <cell r="S162">
            <v>2</v>
          </cell>
          <cell r="T162">
            <v>5</v>
          </cell>
          <cell r="U162">
            <v>6</v>
          </cell>
          <cell r="V162">
            <v>11</v>
          </cell>
          <cell r="W162">
            <v>1</v>
          </cell>
          <cell r="X162">
            <v>4</v>
          </cell>
          <cell r="Y162">
            <v>5</v>
          </cell>
          <cell r="Z162">
            <v>9</v>
          </cell>
          <cell r="AA162">
            <v>1</v>
          </cell>
          <cell r="AB162">
            <v>3</v>
          </cell>
          <cell r="AC162">
            <v>5</v>
          </cell>
          <cell r="AD162">
            <v>8</v>
          </cell>
          <cell r="AE162">
            <v>1</v>
          </cell>
          <cell r="AF162">
            <v>7</v>
          </cell>
          <cell r="AG162">
            <v>7</v>
          </cell>
          <cell r="AH162">
            <v>14</v>
          </cell>
          <cell r="AI162">
            <v>1</v>
          </cell>
          <cell r="AJ162">
            <v>8</v>
          </cell>
          <cell r="AK162">
            <v>4</v>
          </cell>
          <cell r="AL162">
            <v>12</v>
          </cell>
          <cell r="AM162">
            <v>1</v>
          </cell>
          <cell r="AN162">
            <v>1</v>
          </cell>
          <cell r="AO162">
            <v>12</v>
          </cell>
          <cell r="AP162">
            <v>13</v>
          </cell>
          <cell r="AQ162">
            <v>1</v>
          </cell>
          <cell r="AR162">
            <v>28</v>
          </cell>
          <cell r="AS162">
            <v>39</v>
          </cell>
          <cell r="AT162">
            <v>67</v>
          </cell>
          <cell r="AU162">
            <v>6</v>
          </cell>
          <cell r="AV162">
            <v>9</v>
          </cell>
          <cell r="AW162">
            <v>3</v>
          </cell>
          <cell r="AX162">
            <v>12</v>
          </cell>
          <cell r="AY162">
            <v>1</v>
          </cell>
          <cell r="AZ162">
            <v>4</v>
          </cell>
          <cell r="BA162">
            <v>3</v>
          </cell>
          <cell r="BB162">
            <v>7</v>
          </cell>
          <cell r="BC162">
            <v>1</v>
          </cell>
          <cell r="BD162">
            <v>4</v>
          </cell>
          <cell r="BE162">
            <v>6</v>
          </cell>
          <cell r="BF162">
            <v>10</v>
          </cell>
          <cell r="BG162">
            <v>1</v>
          </cell>
          <cell r="BH162">
            <v>17</v>
          </cell>
          <cell r="BI162">
            <v>12</v>
          </cell>
          <cell r="BJ162">
            <v>29</v>
          </cell>
          <cell r="BK162">
            <v>3</v>
          </cell>
        </row>
        <row r="163">
          <cell r="B163">
            <v>41030167</v>
          </cell>
          <cell r="C163" t="str">
            <v>บ้านหนองสว่าง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10</v>
          </cell>
          <cell r="I163">
            <v>8</v>
          </cell>
          <cell r="J163">
            <v>18</v>
          </cell>
          <cell r="K163">
            <v>1</v>
          </cell>
          <cell r="L163">
            <v>9</v>
          </cell>
          <cell r="M163">
            <v>15</v>
          </cell>
          <cell r="N163">
            <v>24</v>
          </cell>
          <cell r="O163">
            <v>1</v>
          </cell>
          <cell r="P163">
            <v>19</v>
          </cell>
          <cell r="Q163">
            <v>23</v>
          </cell>
          <cell r="R163">
            <v>42</v>
          </cell>
          <cell r="S163">
            <v>2</v>
          </cell>
          <cell r="T163">
            <v>9</v>
          </cell>
          <cell r="U163">
            <v>4</v>
          </cell>
          <cell r="V163">
            <v>13</v>
          </cell>
          <cell r="W163">
            <v>1</v>
          </cell>
          <cell r="X163">
            <v>11</v>
          </cell>
          <cell r="Y163">
            <v>10</v>
          </cell>
          <cell r="Z163">
            <v>21</v>
          </cell>
          <cell r="AA163">
            <v>1</v>
          </cell>
          <cell r="AB163">
            <v>8</v>
          </cell>
          <cell r="AC163">
            <v>4</v>
          </cell>
          <cell r="AD163">
            <v>12</v>
          </cell>
          <cell r="AE163">
            <v>1</v>
          </cell>
          <cell r="AF163">
            <v>8</v>
          </cell>
          <cell r="AG163">
            <v>5</v>
          </cell>
          <cell r="AH163">
            <v>13</v>
          </cell>
          <cell r="AI163">
            <v>1</v>
          </cell>
          <cell r="AJ163">
            <v>5</v>
          </cell>
          <cell r="AK163">
            <v>2</v>
          </cell>
          <cell r="AL163">
            <v>7</v>
          </cell>
          <cell r="AM163">
            <v>1</v>
          </cell>
          <cell r="AN163">
            <v>4</v>
          </cell>
          <cell r="AO163">
            <v>6</v>
          </cell>
          <cell r="AP163">
            <v>10</v>
          </cell>
          <cell r="AQ163">
            <v>1</v>
          </cell>
          <cell r="AR163">
            <v>45</v>
          </cell>
          <cell r="AS163">
            <v>31</v>
          </cell>
          <cell r="AT163">
            <v>76</v>
          </cell>
          <cell r="AU163">
            <v>6</v>
          </cell>
          <cell r="AV163">
            <v>8</v>
          </cell>
          <cell r="AW163">
            <v>6</v>
          </cell>
          <cell r="AX163">
            <v>14</v>
          </cell>
          <cell r="AY163">
            <v>1</v>
          </cell>
          <cell r="AZ163">
            <v>6</v>
          </cell>
          <cell r="BA163">
            <v>7</v>
          </cell>
          <cell r="BB163">
            <v>13</v>
          </cell>
          <cell r="BC163">
            <v>1</v>
          </cell>
          <cell r="BD163">
            <v>8</v>
          </cell>
          <cell r="BE163">
            <v>3</v>
          </cell>
          <cell r="BF163">
            <v>11</v>
          </cell>
          <cell r="BG163">
            <v>1</v>
          </cell>
          <cell r="BH163">
            <v>22</v>
          </cell>
          <cell r="BI163">
            <v>16</v>
          </cell>
          <cell r="BJ163">
            <v>38</v>
          </cell>
          <cell r="BK163">
            <v>3</v>
          </cell>
        </row>
        <row r="164">
          <cell r="B164">
            <v>41030168</v>
          </cell>
          <cell r="C164" t="str">
            <v>กมลศิลป์สามัคคี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2</v>
          </cell>
          <cell r="I164">
            <v>2</v>
          </cell>
          <cell r="J164">
            <v>4</v>
          </cell>
          <cell r="K164">
            <v>1</v>
          </cell>
          <cell r="L164">
            <v>2</v>
          </cell>
          <cell r="M164">
            <v>1</v>
          </cell>
          <cell r="N164">
            <v>3</v>
          </cell>
          <cell r="O164">
            <v>1</v>
          </cell>
          <cell r="P164">
            <v>4</v>
          </cell>
          <cell r="Q164">
            <v>3</v>
          </cell>
          <cell r="R164">
            <v>7</v>
          </cell>
          <cell r="S164">
            <v>2</v>
          </cell>
          <cell r="T164">
            <v>2</v>
          </cell>
          <cell r="U164">
            <v>2</v>
          </cell>
          <cell r="V164">
            <v>4</v>
          </cell>
          <cell r="W164">
            <v>1</v>
          </cell>
          <cell r="X164">
            <v>3</v>
          </cell>
          <cell r="Y164">
            <v>0</v>
          </cell>
          <cell r="Z164">
            <v>3</v>
          </cell>
          <cell r="AA164">
            <v>1</v>
          </cell>
          <cell r="AB164">
            <v>8</v>
          </cell>
          <cell r="AC164">
            <v>0</v>
          </cell>
          <cell r="AD164">
            <v>8</v>
          </cell>
          <cell r="AE164">
            <v>1</v>
          </cell>
          <cell r="AF164">
            <v>2</v>
          </cell>
          <cell r="AG164">
            <v>2</v>
          </cell>
          <cell r="AH164">
            <v>4</v>
          </cell>
          <cell r="AI164">
            <v>1</v>
          </cell>
          <cell r="AJ164">
            <v>1</v>
          </cell>
          <cell r="AK164">
            <v>3</v>
          </cell>
          <cell r="AL164">
            <v>4</v>
          </cell>
          <cell r="AM164">
            <v>1</v>
          </cell>
          <cell r="AN164">
            <v>8</v>
          </cell>
          <cell r="AO164">
            <v>3</v>
          </cell>
          <cell r="AP164">
            <v>11</v>
          </cell>
          <cell r="AQ164">
            <v>1</v>
          </cell>
          <cell r="AR164">
            <v>24</v>
          </cell>
          <cell r="AS164">
            <v>10</v>
          </cell>
          <cell r="AT164">
            <v>34</v>
          </cell>
          <cell r="AU164">
            <v>6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</row>
        <row r="165">
          <cell r="B165">
            <v>41030169</v>
          </cell>
          <cell r="C165" t="str">
            <v>บ้านนาจาน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16</v>
          </cell>
          <cell r="I165">
            <v>10</v>
          </cell>
          <cell r="J165">
            <v>26</v>
          </cell>
          <cell r="K165">
            <v>2</v>
          </cell>
          <cell r="L165">
            <v>21</v>
          </cell>
          <cell r="M165">
            <v>13</v>
          </cell>
          <cell r="N165">
            <v>34</v>
          </cell>
          <cell r="O165">
            <v>2</v>
          </cell>
          <cell r="P165">
            <v>37</v>
          </cell>
          <cell r="Q165">
            <v>23</v>
          </cell>
          <cell r="R165">
            <v>60</v>
          </cell>
          <cell r="S165">
            <v>4</v>
          </cell>
          <cell r="T165">
            <v>19</v>
          </cell>
          <cell r="U165">
            <v>15</v>
          </cell>
          <cell r="V165">
            <v>34</v>
          </cell>
          <cell r="W165">
            <v>2</v>
          </cell>
          <cell r="X165">
            <v>19</v>
          </cell>
          <cell r="Y165">
            <v>16</v>
          </cell>
          <cell r="Z165">
            <v>35</v>
          </cell>
          <cell r="AA165">
            <v>2</v>
          </cell>
          <cell r="AB165">
            <v>23</v>
          </cell>
          <cell r="AC165">
            <v>27</v>
          </cell>
          <cell r="AD165">
            <v>50</v>
          </cell>
          <cell r="AE165">
            <v>2</v>
          </cell>
          <cell r="AF165">
            <v>26</v>
          </cell>
          <cell r="AG165">
            <v>21</v>
          </cell>
          <cell r="AH165">
            <v>47</v>
          </cell>
          <cell r="AI165">
            <v>2</v>
          </cell>
          <cell r="AJ165">
            <v>27</v>
          </cell>
          <cell r="AK165">
            <v>19</v>
          </cell>
          <cell r="AL165">
            <v>46</v>
          </cell>
          <cell r="AM165">
            <v>2</v>
          </cell>
          <cell r="AN165">
            <v>28</v>
          </cell>
          <cell r="AO165">
            <v>19</v>
          </cell>
          <cell r="AP165">
            <v>47</v>
          </cell>
          <cell r="AQ165">
            <v>2</v>
          </cell>
          <cell r="AR165">
            <v>142</v>
          </cell>
          <cell r="AS165">
            <v>117</v>
          </cell>
          <cell r="AT165">
            <v>259</v>
          </cell>
          <cell r="AU165">
            <v>12</v>
          </cell>
          <cell r="AV165">
            <v>19</v>
          </cell>
          <cell r="AW165">
            <v>17</v>
          </cell>
          <cell r="AX165">
            <v>36</v>
          </cell>
          <cell r="AY165">
            <v>2</v>
          </cell>
          <cell r="AZ165">
            <v>30</v>
          </cell>
          <cell r="BA165">
            <v>20</v>
          </cell>
          <cell r="BB165">
            <v>50</v>
          </cell>
          <cell r="BC165">
            <v>2</v>
          </cell>
          <cell r="BD165">
            <v>19</v>
          </cell>
          <cell r="BE165">
            <v>21</v>
          </cell>
          <cell r="BF165">
            <v>40</v>
          </cell>
          <cell r="BG165">
            <v>2</v>
          </cell>
          <cell r="BH165">
            <v>68</v>
          </cell>
          <cell r="BI165">
            <v>58</v>
          </cell>
          <cell r="BJ165">
            <v>126</v>
          </cell>
          <cell r="BK165">
            <v>6</v>
          </cell>
        </row>
        <row r="166">
          <cell r="B166">
            <v>41030170</v>
          </cell>
          <cell r="C166" t="str">
            <v>บ้านฝาง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5</v>
          </cell>
          <cell r="I166">
            <v>8</v>
          </cell>
          <cell r="J166">
            <v>13</v>
          </cell>
          <cell r="K166">
            <v>1</v>
          </cell>
          <cell r="L166">
            <v>7</v>
          </cell>
          <cell r="M166">
            <v>6</v>
          </cell>
          <cell r="N166">
            <v>13</v>
          </cell>
          <cell r="O166">
            <v>1</v>
          </cell>
          <cell r="P166">
            <v>12</v>
          </cell>
          <cell r="Q166">
            <v>14</v>
          </cell>
          <cell r="R166">
            <v>26</v>
          </cell>
          <cell r="S166">
            <v>2</v>
          </cell>
          <cell r="T166">
            <v>6</v>
          </cell>
          <cell r="U166">
            <v>7</v>
          </cell>
          <cell r="V166">
            <v>13</v>
          </cell>
          <cell r="W166">
            <v>1</v>
          </cell>
          <cell r="X166">
            <v>11</v>
          </cell>
          <cell r="Y166">
            <v>10</v>
          </cell>
          <cell r="Z166">
            <v>21</v>
          </cell>
          <cell r="AA166">
            <v>1</v>
          </cell>
          <cell r="AB166">
            <v>6</v>
          </cell>
          <cell r="AC166">
            <v>7</v>
          </cell>
          <cell r="AD166">
            <v>13</v>
          </cell>
          <cell r="AE166">
            <v>1</v>
          </cell>
          <cell r="AF166">
            <v>13</v>
          </cell>
          <cell r="AG166">
            <v>10</v>
          </cell>
          <cell r="AH166">
            <v>23</v>
          </cell>
          <cell r="AI166">
            <v>1</v>
          </cell>
          <cell r="AJ166">
            <v>13</v>
          </cell>
          <cell r="AK166">
            <v>1</v>
          </cell>
          <cell r="AL166">
            <v>14</v>
          </cell>
          <cell r="AM166">
            <v>1</v>
          </cell>
          <cell r="AN166">
            <v>8</v>
          </cell>
          <cell r="AO166">
            <v>10</v>
          </cell>
          <cell r="AP166">
            <v>18</v>
          </cell>
          <cell r="AQ166">
            <v>1</v>
          </cell>
          <cell r="AR166">
            <v>57</v>
          </cell>
          <cell r="AS166">
            <v>45</v>
          </cell>
          <cell r="AT166">
            <v>102</v>
          </cell>
          <cell r="AU166">
            <v>6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</row>
        <row r="167">
          <cell r="B167">
            <v>41030171</v>
          </cell>
          <cell r="C167" t="str">
            <v>บ้านดงค้าพัฒนา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1</v>
          </cell>
          <cell r="I167">
            <v>2</v>
          </cell>
          <cell r="J167">
            <v>3</v>
          </cell>
          <cell r="K167">
            <v>1</v>
          </cell>
          <cell r="L167">
            <v>3</v>
          </cell>
          <cell r="M167">
            <v>3</v>
          </cell>
          <cell r="N167">
            <v>6</v>
          </cell>
          <cell r="O167">
            <v>1</v>
          </cell>
          <cell r="P167">
            <v>4</v>
          </cell>
          <cell r="Q167">
            <v>5</v>
          </cell>
          <cell r="R167">
            <v>9</v>
          </cell>
          <cell r="S167">
            <v>2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5</v>
          </cell>
          <cell r="Y167">
            <v>2</v>
          </cell>
          <cell r="Z167">
            <v>7</v>
          </cell>
          <cell r="AA167">
            <v>1</v>
          </cell>
          <cell r="AB167">
            <v>2</v>
          </cell>
          <cell r="AC167">
            <v>2</v>
          </cell>
          <cell r="AD167">
            <v>4</v>
          </cell>
          <cell r="AE167">
            <v>1</v>
          </cell>
          <cell r="AF167">
            <v>6</v>
          </cell>
          <cell r="AG167">
            <v>5</v>
          </cell>
          <cell r="AH167">
            <v>11</v>
          </cell>
          <cell r="AI167">
            <v>1</v>
          </cell>
          <cell r="AJ167">
            <v>9</v>
          </cell>
          <cell r="AK167">
            <v>6</v>
          </cell>
          <cell r="AL167">
            <v>15</v>
          </cell>
          <cell r="AM167">
            <v>1</v>
          </cell>
          <cell r="AN167">
            <v>3</v>
          </cell>
          <cell r="AO167">
            <v>2</v>
          </cell>
          <cell r="AP167">
            <v>5</v>
          </cell>
          <cell r="AQ167">
            <v>1</v>
          </cell>
          <cell r="AR167">
            <v>25</v>
          </cell>
          <cell r="AS167">
            <v>17</v>
          </cell>
          <cell r="AT167">
            <v>42</v>
          </cell>
          <cell r="AU167">
            <v>5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</row>
        <row r="168">
          <cell r="B168">
            <v>41030172</v>
          </cell>
          <cell r="C168" t="str">
            <v>บ้านปากดง</v>
          </cell>
          <cell r="D168">
            <v>6</v>
          </cell>
          <cell r="E168">
            <v>6</v>
          </cell>
          <cell r="F168">
            <v>12</v>
          </cell>
          <cell r="G168">
            <v>1</v>
          </cell>
          <cell r="H168">
            <v>7</v>
          </cell>
          <cell r="I168">
            <v>8</v>
          </cell>
          <cell r="J168">
            <v>15</v>
          </cell>
          <cell r="K168">
            <v>1</v>
          </cell>
          <cell r="L168">
            <v>4</v>
          </cell>
          <cell r="M168">
            <v>7</v>
          </cell>
          <cell r="N168">
            <v>11</v>
          </cell>
          <cell r="O168">
            <v>1</v>
          </cell>
          <cell r="P168">
            <v>17</v>
          </cell>
          <cell r="Q168">
            <v>21</v>
          </cell>
          <cell r="R168">
            <v>38</v>
          </cell>
          <cell r="S168">
            <v>3</v>
          </cell>
          <cell r="T168">
            <v>13</v>
          </cell>
          <cell r="U168">
            <v>8</v>
          </cell>
          <cell r="V168">
            <v>21</v>
          </cell>
          <cell r="W168">
            <v>1</v>
          </cell>
          <cell r="X168">
            <v>15</v>
          </cell>
          <cell r="Y168">
            <v>7</v>
          </cell>
          <cell r="Z168">
            <v>22</v>
          </cell>
          <cell r="AA168">
            <v>1</v>
          </cell>
          <cell r="AB168">
            <v>6</v>
          </cell>
          <cell r="AC168">
            <v>6</v>
          </cell>
          <cell r="AD168">
            <v>12</v>
          </cell>
          <cell r="AE168">
            <v>1</v>
          </cell>
          <cell r="AF168">
            <v>9</v>
          </cell>
          <cell r="AG168">
            <v>9</v>
          </cell>
          <cell r="AH168">
            <v>18</v>
          </cell>
          <cell r="AI168">
            <v>1</v>
          </cell>
          <cell r="AJ168">
            <v>7</v>
          </cell>
          <cell r="AK168">
            <v>13</v>
          </cell>
          <cell r="AL168">
            <v>20</v>
          </cell>
          <cell r="AM168">
            <v>1</v>
          </cell>
          <cell r="AN168">
            <v>11</v>
          </cell>
          <cell r="AO168">
            <v>8</v>
          </cell>
          <cell r="AP168">
            <v>19</v>
          </cell>
          <cell r="AQ168">
            <v>1</v>
          </cell>
          <cell r="AR168">
            <v>61</v>
          </cell>
          <cell r="AS168">
            <v>51</v>
          </cell>
          <cell r="AT168">
            <v>112</v>
          </cell>
          <cell r="AU168">
            <v>6</v>
          </cell>
          <cell r="AV168">
            <v>10</v>
          </cell>
          <cell r="AW168">
            <v>13</v>
          </cell>
          <cell r="AX168">
            <v>23</v>
          </cell>
          <cell r="AY168">
            <v>1</v>
          </cell>
          <cell r="AZ168">
            <v>9</v>
          </cell>
          <cell r="BA168">
            <v>9</v>
          </cell>
          <cell r="BB168">
            <v>18</v>
          </cell>
          <cell r="BC168">
            <v>1</v>
          </cell>
          <cell r="BD168">
            <v>13</v>
          </cell>
          <cell r="BE168">
            <v>12</v>
          </cell>
          <cell r="BF168">
            <v>25</v>
          </cell>
          <cell r="BG168">
            <v>1</v>
          </cell>
          <cell r="BH168">
            <v>32</v>
          </cell>
          <cell r="BI168">
            <v>34</v>
          </cell>
          <cell r="BJ168">
            <v>66</v>
          </cell>
          <cell r="BK168">
            <v>3</v>
          </cell>
        </row>
        <row r="169">
          <cell r="B169">
            <v>41030173</v>
          </cell>
          <cell r="C169" t="str">
            <v>บ้านกำแมดคำเจริญ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4</v>
          </cell>
          <cell r="I169">
            <v>1</v>
          </cell>
          <cell r="J169">
            <v>5</v>
          </cell>
          <cell r="K169">
            <v>1</v>
          </cell>
          <cell r="L169">
            <v>0</v>
          </cell>
          <cell r="M169">
            <v>3</v>
          </cell>
          <cell r="N169">
            <v>3</v>
          </cell>
          <cell r="O169">
            <v>1</v>
          </cell>
          <cell r="P169">
            <v>4</v>
          </cell>
          <cell r="Q169">
            <v>4</v>
          </cell>
          <cell r="R169">
            <v>8</v>
          </cell>
          <cell r="S169">
            <v>2</v>
          </cell>
          <cell r="T169">
            <v>1</v>
          </cell>
          <cell r="U169">
            <v>2</v>
          </cell>
          <cell r="V169">
            <v>3</v>
          </cell>
          <cell r="W169">
            <v>1</v>
          </cell>
          <cell r="X169">
            <v>3</v>
          </cell>
          <cell r="Y169">
            <v>0</v>
          </cell>
          <cell r="Z169">
            <v>3</v>
          </cell>
          <cell r="AA169">
            <v>1</v>
          </cell>
          <cell r="AB169">
            <v>1</v>
          </cell>
          <cell r="AC169">
            <v>3</v>
          </cell>
          <cell r="AD169">
            <v>4</v>
          </cell>
          <cell r="AE169">
            <v>1</v>
          </cell>
          <cell r="AF169">
            <v>0</v>
          </cell>
          <cell r="AG169">
            <v>2</v>
          </cell>
          <cell r="AH169">
            <v>2</v>
          </cell>
          <cell r="AI169">
            <v>1</v>
          </cell>
          <cell r="AJ169">
            <v>0</v>
          </cell>
          <cell r="AK169">
            <v>2</v>
          </cell>
          <cell r="AL169">
            <v>2</v>
          </cell>
          <cell r="AM169">
            <v>1</v>
          </cell>
          <cell r="AN169">
            <v>2</v>
          </cell>
          <cell r="AO169">
            <v>3</v>
          </cell>
          <cell r="AP169">
            <v>5</v>
          </cell>
          <cell r="AQ169">
            <v>1</v>
          </cell>
          <cell r="AR169">
            <v>7</v>
          </cell>
          <cell r="AS169">
            <v>12</v>
          </cell>
          <cell r="AT169">
            <v>19</v>
          </cell>
          <cell r="AU169">
            <v>6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</row>
        <row r="170">
          <cell r="B170">
            <v>41030174</v>
          </cell>
          <cell r="C170" t="str">
            <v>ชุมชนวังทอง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16</v>
          </cell>
          <cell r="I170">
            <v>10</v>
          </cell>
          <cell r="J170">
            <v>26</v>
          </cell>
          <cell r="K170">
            <v>1</v>
          </cell>
          <cell r="L170">
            <v>11</v>
          </cell>
          <cell r="M170">
            <v>8</v>
          </cell>
          <cell r="N170">
            <v>19</v>
          </cell>
          <cell r="O170">
            <v>1</v>
          </cell>
          <cell r="P170">
            <v>27</v>
          </cell>
          <cell r="Q170">
            <v>18</v>
          </cell>
          <cell r="R170">
            <v>45</v>
          </cell>
          <cell r="S170">
            <v>2</v>
          </cell>
          <cell r="T170">
            <v>8</v>
          </cell>
          <cell r="U170">
            <v>20</v>
          </cell>
          <cell r="V170">
            <v>28</v>
          </cell>
          <cell r="W170">
            <v>2</v>
          </cell>
          <cell r="X170">
            <v>16</v>
          </cell>
          <cell r="Y170">
            <v>15</v>
          </cell>
          <cell r="Z170">
            <v>31</v>
          </cell>
          <cell r="AA170">
            <v>2</v>
          </cell>
          <cell r="AB170">
            <v>15</v>
          </cell>
          <cell r="AC170">
            <v>10</v>
          </cell>
          <cell r="AD170">
            <v>25</v>
          </cell>
          <cell r="AE170">
            <v>1</v>
          </cell>
          <cell r="AF170">
            <v>18</v>
          </cell>
          <cell r="AG170">
            <v>11</v>
          </cell>
          <cell r="AH170">
            <v>29</v>
          </cell>
          <cell r="AI170">
            <v>1</v>
          </cell>
          <cell r="AJ170">
            <v>22</v>
          </cell>
          <cell r="AK170">
            <v>9</v>
          </cell>
          <cell r="AL170">
            <v>31</v>
          </cell>
          <cell r="AM170">
            <v>1</v>
          </cell>
          <cell r="AN170">
            <v>18</v>
          </cell>
          <cell r="AO170">
            <v>24</v>
          </cell>
          <cell r="AP170">
            <v>42</v>
          </cell>
          <cell r="AQ170">
            <v>2</v>
          </cell>
          <cell r="AR170">
            <v>97</v>
          </cell>
          <cell r="AS170">
            <v>89</v>
          </cell>
          <cell r="AT170">
            <v>186</v>
          </cell>
          <cell r="AU170">
            <v>9</v>
          </cell>
          <cell r="AV170">
            <v>17</v>
          </cell>
          <cell r="AW170">
            <v>10</v>
          </cell>
          <cell r="AX170">
            <v>27</v>
          </cell>
          <cell r="AY170">
            <v>1</v>
          </cell>
          <cell r="AZ170">
            <v>20</v>
          </cell>
          <cell r="BA170">
            <v>14</v>
          </cell>
          <cell r="BB170">
            <v>34</v>
          </cell>
          <cell r="BC170">
            <v>1</v>
          </cell>
          <cell r="BD170">
            <v>14</v>
          </cell>
          <cell r="BE170">
            <v>11</v>
          </cell>
          <cell r="BF170">
            <v>25</v>
          </cell>
          <cell r="BG170">
            <v>1</v>
          </cell>
          <cell r="BH170">
            <v>51</v>
          </cell>
          <cell r="BI170">
            <v>35</v>
          </cell>
          <cell r="BJ170">
            <v>86</v>
          </cell>
          <cell r="BK170">
            <v>3</v>
          </cell>
        </row>
        <row r="171">
          <cell r="B171">
            <v>41030175</v>
          </cell>
          <cell r="C171" t="str">
            <v>บ้านเหล่าหลวง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9</v>
          </cell>
          <cell r="I171">
            <v>4</v>
          </cell>
          <cell r="J171">
            <v>13</v>
          </cell>
          <cell r="K171">
            <v>1</v>
          </cell>
          <cell r="L171">
            <v>4</v>
          </cell>
          <cell r="M171">
            <v>6</v>
          </cell>
          <cell r="N171">
            <v>10</v>
          </cell>
          <cell r="O171">
            <v>1</v>
          </cell>
          <cell r="P171">
            <v>13</v>
          </cell>
          <cell r="Q171">
            <v>10</v>
          </cell>
          <cell r="R171">
            <v>23</v>
          </cell>
          <cell r="S171">
            <v>2</v>
          </cell>
          <cell r="T171">
            <v>8</v>
          </cell>
          <cell r="U171">
            <v>4</v>
          </cell>
          <cell r="V171">
            <v>12</v>
          </cell>
          <cell r="W171">
            <v>1</v>
          </cell>
          <cell r="X171">
            <v>3</v>
          </cell>
          <cell r="Y171">
            <v>5</v>
          </cell>
          <cell r="Z171">
            <v>8</v>
          </cell>
          <cell r="AA171">
            <v>1</v>
          </cell>
          <cell r="AB171">
            <v>6</v>
          </cell>
          <cell r="AC171">
            <v>3</v>
          </cell>
          <cell r="AD171">
            <v>9</v>
          </cell>
          <cell r="AE171">
            <v>1</v>
          </cell>
          <cell r="AF171">
            <v>13</v>
          </cell>
          <cell r="AG171">
            <v>11</v>
          </cell>
          <cell r="AH171">
            <v>24</v>
          </cell>
          <cell r="AI171">
            <v>1</v>
          </cell>
          <cell r="AJ171">
            <v>5</v>
          </cell>
          <cell r="AK171">
            <v>8</v>
          </cell>
          <cell r="AL171">
            <v>13</v>
          </cell>
          <cell r="AM171">
            <v>1</v>
          </cell>
          <cell r="AN171">
            <v>10</v>
          </cell>
          <cell r="AO171">
            <v>8</v>
          </cell>
          <cell r="AP171">
            <v>18</v>
          </cell>
          <cell r="AQ171">
            <v>1</v>
          </cell>
          <cell r="AR171">
            <v>45</v>
          </cell>
          <cell r="AS171">
            <v>39</v>
          </cell>
          <cell r="AT171">
            <v>84</v>
          </cell>
          <cell r="AU171">
            <v>6</v>
          </cell>
          <cell r="AV171">
            <v>5</v>
          </cell>
          <cell r="AW171">
            <v>4</v>
          </cell>
          <cell r="AX171">
            <v>9</v>
          </cell>
          <cell r="AY171">
            <v>1</v>
          </cell>
          <cell r="AZ171">
            <v>12</v>
          </cell>
          <cell r="BA171">
            <v>5</v>
          </cell>
          <cell r="BB171">
            <v>17</v>
          </cell>
          <cell r="BC171">
            <v>1</v>
          </cell>
          <cell r="BD171">
            <v>5</v>
          </cell>
          <cell r="BE171">
            <v>11</v>
          </cell>
          <cell r="BF171">
            <v>16</v>
          </cell>
          <cell r="BG171">
            <v>1</v>
          </cell>
          <cell r="BH171">
            <v>22</v>
          </cell>
          <cell r="BI171">
            <v>20</v>
          </cell>
          <cell r="BJ171">
            <v>42</v>
          </cell>
          <cell r="BK171">
            <v>3</v>
          </cell>
        </row>
        <row r="172">
          <cell r="B172">
            <v>41030176</v>
          </cell>
          <cell r="C172" t="str">
            <v>ศรีขวัญเมือง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3</v>
          </cell>
          <cell r="I172">
            <v>5</v>
          </cell>
          <cell r="J172">
            <v>8</v>
          </cell>
          <cell r="K172">
            <v>1</v>
          </cell>
          <cell r="L172">
            <v>9</v>
          </cell>
          <cell r="M172">
            <v>3</v>
          </cell>
          <cell r="N172">
            <v>12</v>
          </cell>
          <cell r="O172">
            <v>1</v>
          </cell>
          <cell r="P172">
            <v>12</v>
          </cell>
          <cell r="Q172">
            <v>8</v>
          </cell>
          <cell r="R172">
            <v>20</v>
          </cell>
          <cell r="S172">
            <v>2</v>
          </cell>
          <cell r="T172">
            <v>9</v>
          </cell>
          <cell r="U172">
            <v>8</v>
          </cell>
          <cell r="V172">
            <v>17</v>
          </cell>
          <cell r="W172">
            <v>1</v>
          </cell>
          <cell r="X172">
            <v>11</v>
          </cell>
          <cell r="Y172">
            <v>10</v>
          </cell>
          <cell r="Z172">
            <v>21</v>
          </cell>
          <cell r="AA172">
            <v>1</v>
          </cell>
          <cell r="AB172">
            <v>10</v>
          </cell>
          <cell r="AC172">
            <v>8</v>
          </cell>
          <cell r="AD172">
            <v>18</v>
          </cell>
          <cell r="AE172">
            <v>1</v>
          </cell>
          <cell r="AF172">
            <v>9</v>
          </cell>
          <cell r="AG172">
            <v>8</v>
          </cell>
          <cell r="AH172">
            <v>17</v>
          </cell>
          <cell r="AI172">
            <v>1</v>
          </cell>
          <cell r="AJ172">
            <v>9</v>
          </cell>
          <cell r="AK172">
            <v>7</v>
          </cell>
          <cell r="AL172">
            <v>16</v>
          </cell>
          <cell r="AM172">
            <v>1</v>
          </cell>
          <cell r="AN172">
            <v>17</v>
          </cell>
          <cell r="AO172">
            <v>11</v>
          </cell>
          <cell r="AP172">
            <v>28</v>
          </cell>
          <cell r="AQ172">
            <v>1</v>
          </cell>
          <cell r="AR172">
            <v>65</v>
          </cell>
          <cell r="AS172">
            <v>52</v>
          </cell>
          <cell r="AT172">
            <v>117</v>
          </cell>
          <cell r="AU172">
            <v>6</v>
          </cell>
          <cell r="AV172">
            <v>13</v>
          </cell>
          <cell r="AW172">
            <v>19</v>
          </cell>
          <cell r="AX172">
            <v>32</v>
          </cell>
          <cell r="AY172">
            <v>2</v>
          </cell>
          <cell r="AZ172">
            <v>18</v>
          </cell>
          <cell r="BA172">
            <v>9</v>
          </cell>
          <cell r="BB172">
            <v>27</v>
          </cell>
          <cell r="BC172">
            <v>2</v>
          </cell>
          <cell r="BD172">
            <v>13</v>
          </cell>
          <cell r="BE172">
            <v>19</v>
          </cell>
          <cell r="BF172">
            <v>32</v>
          </cell>
          <cell r="BG172">
            <v>2</v>
          </cell>
          <cell r="BH172">
            <v>44</v>
          </cell>
          <cell r="BI172">
            <v>47</v>
          </cell>
          <cell r="BJ172">
            <v>91</v>
          </cell>
          <cell r="BK172">
            <v>6</v>
          </cell>
        </row>
        <row r="173">
          <cell r="B173">
            <v>41030177</v>
          </cell>
          <cell r="C173" t="str">
            <v>พัฒนาศรีผดุงอุดมวิทย์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16</v>
          </cell>
          <cell r="I173">
            <v>18</v>
          </cell>
          <cell r="J173">
            <v>34</v>
          </cell>
          <cell r="K173">
            <v>2</v>
          </cell>
          <cell r="L173">
            <v>34</v>
          </cell>
          <cell r="M173">
            <v>43</v>
          </cell>
          <cell r="N173">
            <v>77</v>
          </cell>
          <cell r="O173">
            <v>4</v>
          </cell>
          <cell r="P173">
            <v>50</v>
          </cell>
          <cell r="Q173">
            <v>61</v>
          </cell>
          <cell r="R173">
            <v>111</v>
          </cell>
          <cell r="S173">
            <v>6</v>
          </cell>
          <cell r="T173">
            <v>33</v>
          </cell>
          <cell r="U173">
            <v>40</v>
          </cell>
          <cell r="V173">
            <v>73</v>
          </cell>
          <cell r="W173">
            <v>3</v>
          </cell>
          <cell r="X173">
            <v>58</v>
          </cell>
          <cell r="Y173">
            <v>53</v>
          </cell>
          <cell r="Z173">
            <v>111</v>
          </cell>
          <cell r="AA173">
            <v>4</v>
          </cell>
          <cell r="AB173">
            <v>60</v>
          </cell>
          <cell r="AC173">
            <v>55</v>
          </cell>
          <cell r="AD173">
            <v>115</v>
          </cell>
          <cell r="AE173">
            <v>4</v>
          </cell>
          <cell r="AF173">
            <v>58</v>
          </cell>
          <cell r="AG173">
            <v>70</v>
          </cell>
          <cell r="AH173">
            <v>128</v>
          </cell>
          <cell r="AI173">
            <v>5</v>
          </cell>
          <cell r="AJ173">
            <v>77</v>
          </cell>
          <cell r="AK173">
            <v>74</v>
          </cell>
          <cell r="AL173">
            <v>151</v>
          </cell>
          <cell r="AM173">
            <v>5</v>
          </cell>
          <cell r="AN173">
            <v>73</v>
          </cell>
          <cell r="AO173">
            <v>61</v>
          </cell>
          <cell r="AP173">
            <v>134</v>
          </cell>
          <cell r="AQ173">
            <v>5</v>
          </cell>
          <cell r="AR173">
            <v>359</v>
          </cell>
          <cell r="AS173">
            <v>353</v>
          </cell>
          <cell r="AT173">
            <v>712</v>
          </cell>
          <cell r="AU173">
            <v>26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</row>
        <row r="174">
          <cell r="B174">
            <v>41030178</v>
          </cell>
          <cell r="C174" t="str">
            <v>อนุบาลศรีสุทโธ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20</v>
          </cell>
          <cell r="I174">
            <v>25</v>
          </cell>
          <cell r="J174">
            <v>45</v>
          </cell>
          <cell r="K174">
            <v>2</v>
          </cell>
          <cell r="L174">
            <v>32</v>
          </cell>
          <cell r="M174">
            <v>41</v>
          </cell>
          <cell r="N174">
            <v>73</v>
          </cell>
          <cell r="O174">
            <v>2</v>
          </cell>
          <cell r="P174">
            <v>52</v>
          </cell>
          <cell r="Q174">
            <v>66</v>
          </cell>
          <cell r="R174">
            <v>118</v>
          </cell>
          <cell r="S174">
            <v>4</v>
          </cell>
          <cell r="T174">
            <v>61</v>
          </cell>
          <cell r="U174">
            <v>65</v>
          </cell>
          <cell r="V174">
            <v>126</v>
          </cell>
          <cell r="W174">
            <v>5</v>
          </cell>
          <cell r="X174">
            <v>61</v>
          </cell>
          <cell r="Y174">
            <v>67</v>
          </cell>
          <cell r="Z174">
            <v>128</v>
          </cell>
          <cell r="AA174">
            <v>5</v>
          </cell>
          <cell r="AB174">
            <v>87</v>
          </cell>
          <cell r="AC174">
            <v>120</v>
          </cell>
          <cell r="AD174">
            <v>207</v>
          </cell>
          <cell r="AE174">
            <v>6</v>
          </cell>
          <cell r="AF174">
            <v>102</v>
          </cell>
          <cell r="AG174">
            <v>83</v>
          </cell>
          <cell r="AH174">
            <v>185</v>
          </cell>
          <cell r="AI174">
            <v>6</v>
          </cell>
          <cell r="AJ174">
            <v>112</v>
          </cell>
          <cell r="AK174">
            <v>130</v>
          </cell>
          <cell r="AL174">
            <v>242</v>
          </cell>
          <cell r="AM174">
            <v>6</v>
          </cell>
          <cell r="AN174">
            <v>121</v>
          </cell>
          <cell r="AO174">
            <v>113</v>
          </cell>
          <cell r="AP174">
            <v>234</v>
          </cell>
          <cell r="AQ174">
            <v>6</v>
          </cell>
          <cell r="AR174">
            <v>544</v>
          </cell>
          <cell r="AS174">
            <v>578</v>
          </cell>
          <cell r="AT174">
            <v>1122</v>
          </cell>
          <cell r="AU174">
            <v>34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</row>
        <row r="175">
          <cell r="B175">
            <v>41030179</v>
          </cell>
          <cell r="C175" t="str">
            <v>บ้านโคกคำไหล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2</v>
          </cell>
          <cell r="I175">
            <v>2</v>
          </cell>
          <cell r="J175">
            <v>4</v>
          </cell>
          <cell r="K175">
            <v>1</v>
          </cell>
          <cell r="L175">
            <v>0</v>
          </cell>
          <cell r="M175">
            <v>1</v>
          </cell>
          <cell r="N175">
            <v>1</v>
          </cell>
          <cell r="O175">
            <v>1</v>
          </cell>
          <cell r="P175">
            <v>2</v>
          </cell>
          <cell r="Q175">
            <v>3</v>
          </cell>
          <cell r="R175">
            <v>5</v>
          </cell>
          <cell r="S175">
            <v>2</v>
          </cell>
          <cell r="T175">
            <v>3</v>
          </cell>
          <cell r="U175">
            <v>0</v>
          </cell>
          <cell r="V175">
            <v>3</v>
          </cell>
          <cell r="W175">
            <v>1</v>
          </cell>
          <cell r="X175">
            <v>2</v>
          </cell>
          <cell r="Y175">
            <v>3</v>
          </cell>
          <cell r="Z175">
            <v>5</v>
          </cell>
          <cell r="AA175">
            <v>1</v>
          </cell>
          <cell r="AB175">
            <v>5</v>
          </cell>
          <cell r="AC175">
            <v>3</v>
          </cell>
          <cell r="AD175">
            <v>8</v>
          </cell>
          <cell r="AE175">
            <v>1</v>
          </cell>
          <cell r="AF175">
            <v>2</v>
          </cell>
          <cell r="AG175">
            <v>3</v>
          </cell>
          <cell r="AH175">
            <v>5</v>
          </cell>
          <cell r="AI175">
            <v>1</v>
          </cell>
          <cell r="AJ175">
            <v>7</v>
          </cell>
          <cell r="AK175">
            <v>10</v>
          </cell>
          <cell r="AL175">
            <v>17</v>
          </cell>
          <cell r="AM175">
            <v>1</v>
          </cell>
          <cell r="AN175">
            <v>4</v>
          </cell>
          <cell r="AO175">
            <v>1</v>
          </cell>
          <cell r="AP175">
            <v>5</v>
          </cell>
          <cell r="AQ175">
            <v>1</v>
          </cell>
          <cell r="AR175">
            <v>23</v>
          </cell>
          <cell r="AS175">
            <v>20</v>
          </cell>
          <cell r="AT175">
            <v>43</v>
          </cell>
          <cell r="AU175">
            <v>6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</row>
        <row r="176">
          <cell r="B176">
            <v>41030180</v>
          </cell>
          <cell r="C176" t="str">
            <v>บ้านอ้อมกอ""ประชาสามัคคี""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10</v>
          </cell>
          <cell r="I176">
            <v>10</v>
          </cell>
          <cell r="J176">
            <v>20</v>
          </cell>
          <cell r="K176">
            <v>1</v>
          </cell>
          <cell r="L176">
            <v>5</v>
          </cell>
          <cell r="M176">
            <v>15</v>
          </cell>
          <cell r="N176">
            <v>20</v>
          </cell>
          <cell r="O176">
            <v>1</v>
          </cell>
          <cell r="P176">
            <v>15</v>
          </cell>
          <cell r="Q176">
            <v>25</v>
          </cell>
          <cell r="R176">
            <v>40</v>
          </cell>
          <cell r="S176">
            <v>2</v>
          </cell>
          <cell r="T176">
            <v>10</v>
          </cell>
          <cell r="U176">
            <v>7</v>
          </cell>
          <cell r="V176">
            <v>17</v>
          </cell>
          <cell r="W176">
            <v>1</v>
          </cell>
          <cell r="X176">
            <v>12</v>
          </cell>
          <cell r="Y176">
            <v>6</v>
          </cell>
          <cell r="Z176">
            <v>18</v>
          </cell>
          <cell r="AA176">
            <v>1</v>
          </cell>
          <cell r="AB176">
            <v>12</v>
          </cell>
          <cell r="AC176">
            <v>8</v>
          </cell>
          <cell r="AD176">
            <v>20</v>
          </cell>
          <cell r="AE176">
            <v>1</v>
          </cell>
          <cell r="AF176">
            <v>5</v>
          </cell>
          <cell r="AG176">
            <v>10</v>
          </cell>
          <cell r="AH176">
            <v>15</v>
          </cell>
          <cell r="AI176">
            <v>1</v>
          </cell>
          <cell r="AJ176">
            <v>9</v>
          </cell>
          <cell r="AK176">
            <v>16</v>
          </cell>
          <cell r="AL176">
            <v>25</v>
          </cell>
          <cell r="AM176">
            <v>1</v>
          </cell>
          <cell r="AN176">
            <v>10</v>
          </cell>
          <cell r="AO176">
            <v>6</v>
          </cell>
          <cell r="AP176">
            <v>16</v>
          </cell>
          <cell r="AQ176">
            <v>1</v>
          </cell>
          <cell r="AR176">
            <v>58</v>
          </cell>
          <cell r="AS176">
            <v>53</v>
          </cell>
          <cell r="AT176">
            <v>111</v>
          </cell>
          <cell r="AU176">
            <v>6</v>
          </cell>
          <cell r="AV176">
            <v>7</v>
          </cell>
          <cell r="AW176">
            <v>7</v>
          </cell>
          <cell r="AX176">
            <v>14</v>
          </cell>
          <cell r="AY176">
            <v>1</v>
          </cell>
          <cell r="AZ176">
            <v>15</v>
          </cell>
          <cell r="BA176">
            <v>15</v>
          </cell>
          <cell r="BB176">
            <v>30</v>
          </cell>
          <cell r="BC176">
            <v>1</v>
          </cell>
          <cell r="BD176">
            <v>7</v>
          </cell>
          <cell r="BE176">
            <v>11</v>
          </cell>
          <cell r="BF176">
            <v>18</v>
          </cell>
          <cell r="BG176">
            <v>1</v>
          </cell>
          <cell r="BH176">
            <v>29</v>
          </cell>
          <cell r="BI176">
            <v>33</v>
          </cell>
          <cell r="BJ176">
            <v>62</v>
          </cell>
          <cell r="BK176">
            <v>3</v>
          </cell>
        </row>
        <row r="177">
          <cell r="B177">
            <v>41030181</v>
          </cell>
          <cell r="C177" t="str">
            <v>บ้านดงดารา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4</v>
          </cell>
          <cell r="J177">
            <v>6</v>
          </cell>
          <cell r="K177">
            <v>1</v>
          </cell>
          <cell r="L177">
            <v>3</v>
          </cell>
          <cell r="M177">
            <v>2</v>
          </cell>
          <cell r="N177">
            <v>5</v>
          </cell>
          <cell r="O177">
            <v>1</v>
          </cell>
          <cell r="P177">
            <v>5</v>
          </cell>
          <cell r="Q177">
            <v>6</v>
          </cell>
          <cell r="R177">
            <v>11</v>
          </cell>
          <cell r="S177">
            <v>2</v>
          </cell>
          <cell r="T177">
            <v>4</v>
          </cell>
          <cell r="U177">
            <v>5</v>
          </cell>
          <cell r="V177">
            <v>9</v>
          </cell>
          <cell r="W177">
            <v>1</v>
          </cell>
          <cell r="X177">
            <v>1</v>
          </cell>
          <cell r="Y177">
            <v>2</v>
          </cell>
          <cell r="Z177">
            <v>3</v>
          </cell>
          <cell r="AA177">
            <v>1</v>
          </cell>
          <cell r="AB177">
            <v>5</v>
          </cell>
          <cell r="AC177">
            <v>4</v>
          </cell>
          <cell r="AD177">
            <v>9</v>
          </cell>
          <cell r="AE177">
            <v>1</v>
          </cell>
          <cell r="AF177">
            <v>3</v>
          </cell>
          <cell r="AG177">
            <v>5</v>
          </cell>
          <cell r="AH177">
            <v>8</v>
          </cell>
          <cell r="AI177">
            <v>1</v>
          </cell>
          <cell r="AJ177">
            <v>9</v>
          </cell>
          <cell r="AK177">
            <v>9</v>
          </cell>
          <cell r="AL177">
            <v>18</v>
          </cell>
          <cell r="AM177">
            <v>1</v>
          </cell>
          <cell r="AN177">
            <v>5</v>
          </cell>
          <cell r="AO177">
            <v>5</v>
          </cell>
          <cell r="AP177">
            <v>10</v>
          </cell>
          <cell r="AQ177">
            <v>1</v>
          </cell>
          <cell r="AR177">
            <v>27</v>
          </cell>
          <cell r="AS177">
            <v>30</v>
          </cell>
          <cell r="AT177">
            <v>57</v>
          </cell>
          <cell r="AU177">
            <v>6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</row>
        <row r="178">
          <cell r="B178">
            <v>41030182</v>
          </cell>
          <cell r="C178" t="str">
            <v>บ้านโนนสมบูรณ์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4</v>
          </cell>
          <cell r="I178">
            <v>1</v>
          </cell>
          <cell r="J178">
            <v>5</v>
          </cell>
          <cell r="K178">
            <v>1</v>
          </cell>
          <cell r="L178">
            <v>6</v>
          </cell>
          <cell r="M178">
            <v>4</v>
          </cell>
          <cell r="N178">
            <v>10</v>
          </cell>
          <cell r="O178">
            <v>1</v>
          </cell>
          <cell r="P178">
            <v>10</v>
          </cell>
          <cell r="Q178">
            <v>5</v>
          </cell>
          <cell r="R178">
            <v>15</v>
          </cell>
          <cell r="S178">
            <v>2</v>
          </cell>
          <cell r="T178">
            <v>2</v>
          </cell>
          <cell r="U178">
            <v>2</v>
          </cell>
          <cell r="V178">
            <v>4</v>
          </cell>
          <cell r="W178">
            <v>1</v>
          </cell>
          <cell r="X178">
            <v>4</v>
          </cell>
          <cell r="Y178">
            <v>3</v>
          </cell>
          <cell r="Z178">
            <v>7</v>
          </cell>
          <cell r="AA178">
            <v>1</v>
          </cell>
          <cell r="AB178">
            <v>6</v>
          </cell>
          <cell r="AC178">
            <v>2</v>
          </cell>
          <cell r="AD178">
            <v>8</v>
          </cell>
          <cell r="AE178">
            <v>1</v>
          </cell>
          <cell r="AF178">
            <v>0</v>
          </cell>
          <cell r="AG178">
            <v>7</v>
          </cell>
          <cell r="AH178">
            <v>7</v>
          </cell>
          <cell r="AI178">
            <v>1</v>
          </cell>
          <cell r="AJ178">
            <v>5</v>
          </cell>
          <cell r="AK178">
            <v>4</v>
          </cell>
          <cell r="AL178">
            <v>9</v>
          </cell>
          <cell r="AM178">
            <v>1</v>
          </cell>
          <cell r="AN178">
            <v>6</v>
          </cell>
          <cell r="AO178">
            <v>5</v>
          </cell>
          <cell r="AP178">
            <v>11</v>
          </cell>
          <cell r="AQ178">
            <v>1</v>
          </cell>
          <cell r="AR178">
            <v>23</v>
          </cell>
          <cell r="AS178">
            <v>23</v>
          </cell>
          <cell r="AT178">
            <v>46</v>
          </cell>
          <cell r="AU178">
            <v>6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</row>
        <row r="179">
          <cell r="B179">
            <v>41030183</v>
          </cell>
          <cell r="C179" t="str">
            <v>บ้านไผ่ล้อมโนนสมบัติ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4</v>
          </cell>
          <cell r="I179">
            <v>2</v>
          </cell>
          <cell r="J179">
            <v>6</v>
          </cell>
          <cell r="K179">
            <v>1</v>
          </cell>
          <cell r="L179">
            <v>5</v>
          </cell>
          <cell r="M179">
            <v>6</v>
          </cell>
          <cell r="N179">
            <v>11</v>
          </cell>
          <cell r="O179">
            <v>1</v>
          </cell>
          <cell r="P179">
            <v>9</v>
          </cell>
          <cell r="Q179">
            <v>8</v>
          </cell>
          <cell r="R179">
            <v>17</v>
          </cell>
          <cell r="S179">
            <v>2</v>
          </cell>
          <cell r="T179">
            <v>5</v>
          </cell>
          <cell r="U179">
            <v>9</v>
          </cell>
          <cell r="V179">
            <v>14</v>
          </cell>
          <cell r="W179">
            <v>1</v>
          </cell>
          <cell r="X179">
            <v>10</v>
          </cell>
          <cell r="Y179">
            <v>6</v>
          </cell>
          <cell r="Z179">
            <v>16</v>
          </cell>
          <cell r="AA179">
            <v>1</v>
          </cell>
          <cell r="AB179">
            <v>2</v>
          </cell>
          <cell r="AC179">
            <v>4</v>
          </cell>
          <cell r="AD179">
            <v>6</v>
          </cell>
          <cell r="AE179">
            <v>1</v>
          </cell>
          <cell r="AF179">
            <v>12</v>
          </cell>
          <cell r="AG179">
            <v>3</v>
          </cell>
          <cell r="AH179">
            <v>15</v>
          </cell>
          <cell r="AI179">
            <v>1</v>
          </cell>
          <cell r="AJ179">
            <v>6</v>
          </cell>
          <cell r="AK179">
            <v>5</v>
          </cell>
          <cell r="AL179">
            <v>11</v>
          </cell>
          <cell r="AM179">
            <v>1</v>
          </cell>
          <cell r="AN179">
            <v>6</v>
          </cell>
          <cell r="AO179">
            <v>7</v>
          </cell>
          <cell r="AP179">
            <v>13</v>
          </cell>
          <cell r="AQ179">
            <v>1</v>
          </cell>
          <cell r="AR179">
            <v>41</v>
          </cell>
          <cell r="AS179">
            <v>34</v>
          </cell>
          <cell r="AT179">
            <v>75</v>
          </cell>
          <cell r="AU179">
            <v>6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</row>
        <row r="180">
          <cell r="B180">
            <v>41030184</v>
          </cell>
          <cell r="C180" t="str">
            <v>บ้านนายม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6</v>
          </cell>
          <cell r="I180">
            <v>5</v>
          </cell>
          <cell r="J180">
            <v>11</v>
          </cell>
          <cell r="K180">
            <v>1</v>
          </cell>
          <cell r="L180">
            <v>8</v>
          </cell>
          <cell r="M180">
            <v>6</v>
          </cell>
          <cell r="N180">
            <v>14</v>
          </cell>
          <cell r="O180">
            <v>1</v>
          </cell>
          <cell r="P180">
            <v>14</v>
          </cell>
          <cell r="Q180">
            <v>11</v>
          </cell>
          <cell r="R180">
            <v>25</v>
          </cell>
          <cell r="S180">
            <v>2</v>
          </cell>
          <cell r="T180">
            <v>4</v>
          </cell>
          <cell r="U180">
            <v>11</v>
          </cell>
          <cell r="V180">
            <v>15</v>
          </cell>
          <cell r="W180">
            <v>1</v>
          </cell>
          <cell r="X180">
            <v>8</v>
          </cell>
          <cell r="Y180">
            <v>8</v>
          </cell>
          <cell r="Z180">
            <v>16</v>
          </cell>
          <cell r="AA180">
            <v>1</v>
          </cell>
          <cell r="AB180">
            <v>9</v>
          </cell>
          <cell r="AC180">
            <v>7</v>
          </cell>
          <cell r="AD180">
            <v>16</v>
          </cell>
          <cell r="AE180">
            <v>1</v>
          </cell>
          <cell r="AF180">
            <v>10</v>
          </cell>
          <cell r="AG180">
            <v>4</v>
          </cell>
          <cell r="AH180">
            <v>14</v>
          </cell>
          <cell r="AI180">
            <v>1</v>
          </cell>
          <cell r="AJ180">
            <v>6</v>
          </cell>
          <cell r="AK180">
            <v>7</v>
          </cell>
          <cell r="AL180">
            <v>13</v>
          </cell>
          <cell r="AM180">
            <v>1</v>
          </cell>
          <cell r="AN180">
            <v>10</v>
          </cell>
          <cell r="AO180">
            <v>1</v>
          </cell>
          <cell r="AP180">
            <v>11</v>
          </cell>
          <cell r="AQ180">
            <v>1</v>
          </cell>
          <cell r="AR180">
            <v>47</v>
          </cell>
          <cell r="AS180">
            <v>38</v>
          </cell>
          <cell r="AT180">
            <v>85</v>
          </cell>
          <cell r="AU180">
            <v>6</v>
          </cell>
          <cell r="AV180">
            <v>3</v>
          </cell>
          <cell r="AW180">
            <v>7</v>
          </cell>
          <cell r="AX180">
            <v>10</v>
          </cell>
          <cell r="AY180">
            <v>1</v>
          </cell>
          <cell r="AZ180">
            <v>12</v>
          </cell>
          <cell r="BA180">
            <v>1</v>
          </cell>
          <cell r="BB180">
            <v>13</v>
          </cell>
          <cell r="BC180">
            <v>1</v>
          </cell>
          <cell r="BD180">
            <v>4</v>
          </cell>
          <cell r="BE180">
            <v>2</v>
          </cell>
          <cell r="BF180">
            <v>6</v>
          </cell>
          <cell r="BG180">
            <v>1</v>
          </cell>
          <cell r="BH180">
            <v>19</v>
          </cell>
          <cell r="BI180">
            <v>10</v>
          </cell>
          <cell r="BJ180">
            <v>29</v>
          </cell>
          <cell r="BK180">
            <v>3</v>
          </cell>
        </row>
        <row r="181">
          <cell r="B181">
            <v>41030185</v>
          </cell>
          <cell r="C181" t="str">
            <v>บ้านดอนกลอย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11</v>
          </cell>
          <cell r="I181">
            <v>8</v>
          </cell>
          <cell r="J181">
            <v>19</v>
          </cell>
          <cell r="K181">
            <v>1</v>
          </cell>
          <cell r="L181">
            <v>10</v>
          </cell>
          <cell r="M181">
            <v>8</v>
          </cell>
          <cell r="N181">
            <v>18</v>
          </cell>
          <cell r="O181">
            <v>1</v>
          </cell>
          <cell r="P181">
            <v>21</v>
          </cell>
          <cell r="Q181">
            <v>16</v>
          </cell>
          <cell r="R181">
            <v>37</v>
          </cell>
          <cell r="S181">
            <v>2</v>
          </cell>
          <cell r="T181">
            <v>8</v>
          </cell>
          <cell r="U181">
            <v>10</v>
          </cell>
          <cell r="V181">
            <v>18</v>
          </cell>
          <cell r="W181">
            <v>1</v>
          </cell>
          <cell r="X181">
            <v>10</v>
          </cell>
          <cell r="Y181">
            <v>10</v>
          </cell>
          <cell r="Z181">
            <v>20</v>
          </cell>
          <cell r="AA181">
            <v>1</v>
          </cell>
          <cell r="AB181">
            <v>10</v>
          </cell>
          <cell r="AC181">
            <v>10</v>
          </cell>
          <cell r="AD181">
            <v>20</v>
          </cell>
          <cell r="AE181">
            <v>1</v>
          </cell>
          <cell r="AF181">
            <v>6</v>
          </cell>
          <cell r="AG181">
            <v>9</v>
          </cell>
          <cell r="AH181">
            <v>15</v>
          </cell>
          <cell r="AI181">
            <v>2</v>
          </cell>
          <cell r="AJ181">
            <v>9</v>
          </cell>
          <cell r="AK181">
            <v>7</v>
          </cell>
          <cell r="AL181">
            <v>16</v>
          </cell>
          <cell r="AM181">
            <v>1</v>
          </cell>
          <cell r="AN181">
            <v>18</v>
          </cell>
          <cell r="AO181">
            <v>11</v>
          </cell>
          <cell r="AP181">
            <v>29</v>
          </cell>
          <cell r="AQ181">
            <v>1</v>
          </cell>
          <cell r="AR181">
            <v>61</v>
          </cell>
          <cell r="AS181">
            <v>57</v>
          </cell>
          <cell r="AT181">
            <v>118</v>
          </cell>
          <cell r="AU181">
            <v>7</v>
          </cell>
          <cell r="AV181">
            <v>12</v>
          </cell>
          <cell r="AW181">
            <v>9</v>
          </cell>
          <cell r="AX181">
            <v>21</v>
          </cell>
          <cell r="AY181">
            <v>1</v>
          </cell>
          <cell r="AZ181">
            <v>9</v>
          </cell>
          <cell r="BA181">
            <v>9</v>
          </cell>
          <cell r="BB181">
            <v>18</v>
          </cell>
          <cell r="BC181">
            <v>1</v>
          </cell>
          <cell r="BD181">
            <v>7</v>
          </cell>
          <cell r="BE181">
            <v>14</v>
          </cell>
          <cell r="BF181">
            <v>21</v>
          </cell>
          <cell r="BG181">
            <v>1</v>
          </cell>
          <cell r="BH181">
            <v>28</v>
          </cell>
          <cell r="BI181">
            <v>32</v>
          </cell>
          <cell r="BJ181">
            <v>60</v>
          </cell>
          <cell r="BK181">
            <v>3</v>
          </cell>
        </row>
        <row r="182">
          <cell r="B182">
            <v>41030186</v>
          </cell>
          <cell r="C182" t="str">
            <v>บ้านไทย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1</v>
          </cell>
          <cell r="I182">
            <v>2</v>
          </cell>
          <cell r="J182">
            <v>3</v>
          </cell>
          <cell r="K182">
            <v>1</v>
          </cell>
          <cell r="L182">
            <v>1</v>
          </cell>
          <cell r="M182">
            <v>2</v>
          </cell>
          <cell r="N182">
            <v>3</v>
          </cell>
          <cell r="O182">
            <v>1</v>
          </cell>
          <cell r="P182">
            <v>2</v>
          </cell>
          <cell r="Q182">
            <v>4</v>
          </cell>
          <cell r="R182">
            <v>6</v>
          </cell>
          <cell r="S182">
            <v>2</v>
          </cell>
          <cell r="T182">
            <v>2</v>
          </cell>
          <cell r="U182">
            <v>0</v>
          </cell>
          <cell r="V182">
            <v>2</v>
          </cell>
          <cell r="W182">
            <v>1</v>
          </cell>
          <cell r="X182">
            <v>1</v>
          </cell>
          <cell r="Y182">
            <v>8</v>
          </cell>
          <cell r="Z182">
            <v>9</v>
          </cell>
          <cell r="AA182">
            <v>1</v>
          </cell>
          <cell r="AB182">
            <v>0</v>
          </cell>
          <cell r="AC182">
            <v>3</v>
          </cell>
          <cell r="AD182">
            <v>3</v>
          </cell>
          <cell r="AE182">
            <v>1</v>
          </cell>
          <cell r="AF182">
            <v>1</v>
          </cell>
          <cell r="AG182">
            <v>1</v>
          </cell>
          <cell r="AH182">
            <v>2</v>
          </cell>
          <cell r="AI182">
            <v>1</v>
          </cell>
          <cell r="AJ182">
            <v>2</v>
          </cell>
          <cell r="AK182">
            <v>1</v>
          </cell>
          <cell r="AL182">
            <v>3</v>
          </cell>
          <cell r="AM182">
            <v>1</v>
          </cell>
          <cell r="AN182">
            <v>2</v>
          </cell>
          <cell r="AO182">
            <v>2</v>
          </cell>
          <cell r="AP182">
            <v>4</v>
          </cell>
          <cell r="AQ182">
            <v>1</v>
          </cell>
          <cell r="AR182">
            <v>8</v>
          </cell>
          <cell r="AS182">
            <v>15</v>
          </cell>
          <cell r="AT182">
            <v>23</v>
          </cell>
          <cell r="AU182">
            <v>6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</row>
        <row r="183">
          <cell r="B183">
            <v>41030187</v>
          </cell>
          <cell r="C183" t="str">
            <v>หว้านใหญ่ประชาคม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3</v>
          </cell>
          <cell r="I183">
            <v>3</v>
          </cell>
          <cell r="J183">
            <v>6</v>
          </cell>
          <cell r="K183">
            <v>1</v>
          </cell>
          <cell r="L183">
            <v>8</v>
          </cell>
          <cell r="M183">
            <v>1</v>
          </cell>
          <cell r="N183">
            <v>9</v>
          </cell>
          <cell r="O183">
            <v>1</v>
          </cell>
          <cell r="P183">
            <v>11</v>
          </cell>
          <cell r="Q183">
            <v>4</v>
          </cell>
          <cell r="R183">
            <v>15</v>
          </cell>
          <cell r="S183">
            <v>2</v>
          </cell>
          <cell r="T183">
            <v>3</v>
          </cell>
          <cell r="U183">
            <v>3</v>
          </cell>
          <cell r="V183">
            <v>6</v>
          </cell>
          <cell r="W183">
            <v>1</v>
          </cell>
          <cell r="X183">
            <v>5</v>
          </cell>
          <cell r="Y183">
            <v>3</v>
          </cell>
          <cell r="Z183">
            <v>8</v>
          </cell>
          <cell r="AA183">
            <v>1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1</v>
          </cell>
          <cell r="AG183">
            <v>4</v>
          </cell>
          <cell r="AH183">
            <v>5</v>
          </cell>
          <cell r="AI183">
            <v>1</v>
          </cell>
          <cell r="AJ183">
            <v>3</v>
          </cell>
          <cell r="AK183">
            <v>4</v>
          </cell>
          <cell r="AL183">
            <v>7</v>
          </cell>
          <cell r="AM183">
            <v>1</v>
          </cell>
          <cell r="AN183">
            <v>2</v>
          </cell>
          <cell r="AO183">
            <v>1</v>
          </cell>
          <cell r="AP183">
            <v>3</v>
          </cell>
          <cell r="AQ183">
            <v>1</v>
          </cell>
          <cell r="AR183">
            <v>14</v>
          </cell>
          <cell r="AS183">
            <v>15</v>
          </cell>
          <cell r="AT183">
            <v>29</v>
          </cell>
          <cell r="AU183">
            <v>5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</row>
        <row r="184">
          <cell r="B184">
            <v>41030188</v>
          </cell>
          <cell r="C184" t="str">
            <v>บ้านหนองบัวสะอาดโพธิ์คำ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4</v>
          </cell>
          <cell r="I184">
            <v>3</v>
          </cell>
          <cell r="J184">
            <v>7</v>
          </cell>
          <cell r="K184">
            <v>1</v>
          </cell>
          <cell r="L184">
            <v>7</v>
          </cell>
          <cell r="M184">
            <v>7</v>
          </cell>
          <cell r="N184">
            <v>14</v>
          </cell>
          <cell r="O184">
            <v>1</v>
          </cell>
          <cell r="P184">
            <v>11</v>
          </cell>
          <cell r="Q184">
            <v>10</v>
          </cell>
          <cell r="R184">
            <v>21</v>
          </cell>
          <cell r="S184">
            <v>2</v>
          </cell>
          <cell r="T184">
            <v>3</v>
          </cell>
          <cell r="U184">
            <v>5</v>
          </cell>
          <cell r="V184">
            <v>8</v>
          </cell>
          <cell r="W184">
            <v>1</v>
          </cell>
          <cell r="X184">
            <v>1</v>
          </cell>
          <cell r="Y184">
            <v>6</v>
          </cell>
          <cell r="Z184">
            <v>7</v>
          </cell>
          <cell r="AA184">
            <v>1</v>
          </cell>
          <cell r="AB184">
            <v>7</v>
          </cell>
          <cell r="AC184">
            <v>2</v>
          </cell>
          <cell r="AD184">
            <v>9</v>
          </cell>
          <cell r="AE184">
            <v>1</v>
          </cell>
          <cell r="AF184">
            <v>8</v>
          </cell>
          <cell r="AG184">
            <v>5</v>
          </cell>
          <cell r="AH184">
            <v>13</v>
          </cell>
          <cell r="AI184">
            <v>1</v>
          </cell>
          <cell r="AJ184">
            <v>2</v>
          </cell>
          <cell r="AK184">
            <v>3</v>
          </cell>
          <cell r="AL184">
            <v>5</v>
          </cell>
          <cell r="AM184">
            <v>1</v>
          </cell>
          <cell r="AN184">
            <v>8</v>
          </cell>
          <cell r="AO184">
            <v>9</v>
          </cell>
          <cell r="AP184">
            <v>17</v>
          </cell>
          <cell r="AQ184">
            <v>1</v>
          </cell>
          <cell r="AR184">
            <v>29</v>
          </cell>
          <cell r="AS184">
            <v>30</v>
          </cell>
          <cell r="AT184">
            <v>59</v>
          </cell>
          <cell r="AU184">
            <v>6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</row>
        <row r="185">
          <cell r="B185">
            <v>41030189</v>
          </cell>
          <cell r="C185" t="str">
            <v>บ้านดงยางน้อยโนนตาล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5</v>
          </cell>
          <cell r="I185">
            <v>1</v>
          </cell>
          <cell r="J185">
            <v>6</v>
          </cell>
          <cell r="K185">
            <v>1</v>
          </cell>
          <cell r="L185">
            <v>8</v>
          </cell>
          <cell r="M185">
            <v>4</v>
          </cell>
          <cell r="N185">
            <v>12</v>
          </cell>
          <cell r="O185">
            <v>1</v>
          </cell>
          <cell r="P185">
            <v>13</v>
          </cell>
          <cell r="Q185">
            <v>5</v>
          </cell>
          <cell r="R185">
            <v>18</v>
          </cell>
          <cell r="S185">
            <v>2</v>
          </cell>
          <cell r="T185">
            <v>2</v>
          </cell>
          <cell r="U185">
            <v>1</v>
          </cell>
          <cell r="V185">
            <v>3</v>
          </cell>
          <cell r="W185">
            <v>1</v>
          </cell>
          <cell r="X185">
            <v>4</v>
          </cell>
          <cell r="Y185">
            <v>7</v>
          </cell>
          <cell r="Z185">
            <v>11</v>
          </cell>
          <cell r="AA185">
            <v>1</v>
          </cell>
          <cell r="AB185">
            <v>8</v>
          </cell>
          <cell r="AC185">
            <v>5</v>
          </cell>
          <cell r="AD185">
            <v>13</v>
          </cell>
          <cell r="AE185">
            <v>1</v>
          </cell>
          <cell r="AF185">
            <v>4</v>
          </cell>
          <cell r="AG185">
            <v>10</v>
          </cell>
          <cell r="AH185">
            <v>14</v>
          </cell>
          <cell r="AI185">
            <v>1</v>
          </cell>
          <cell r="AJ185">
            <v>5</v>
          </cell>
          <cell r="AK185">
            <v>6</v>
          </cell>
          <cell r="AL185">
            <v>11</v>
          </cell>
          <cell r="AM185">
            <v>1</v>
          </cell>
          <cell r="AN185">
            <v>6</v>
          </cell>
          <cell r="AO185">
            <v>3</v>
          </cell>
          <cell r="AP185">
            <v>9</v>
          </cell>
          <cell r="AQ185">
            <v>1</v>
          </cell>
          <cell r="AR185">
            <v>29</v>
          </cell>
          <cell r="AS185">
            <v>32</v>
          </cell>
          <cell r="AT185">
            <v>61</v>
          </cell>
          <cell r="AU185">
            <v>6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</row>
        <row r="186">
          <cell r="B186">
            <v>41030190</v>
          </cell>
          <cell r="C186" t="str">
            <v>บ้านดอนม่วง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7</v>
          </cell>
          <cell r="I186">
            <v>1</v>
          </cell>
          <cell r="J186">
            <v>8</v>
          </cell>
          <cell r="K186">
            <v>1</v>
          </cell>
          <cell r="L186">
            <v>2</v>
          </cell>
          <cell r="M186">
            <v>1</v>
          </cell>
          <cell r="N186">
            <v>3</v>
          </cell>
          <cell r="O186">
            <v>1</v>
          </cell>
          <cell r="P186">
            <v>9</v>
          </cell>
          <cell r="Q186">
            <v>2</v>
          </cell>
          <cell r="R186">
            <v>11</v>
          </cell>
          <cell r="S186">
            <v>2</v>
          </cell>
          <cell r="T186">
            <v>5</v>
          </cell>
          <cell r="U186">
            <v>1</v>
          </cell>
          <cell r="V186">
            <v>6</v>
          </cell>
          <cell r="W186">
            <v>1</v>
          </cell>
          <cell r="X186">
            <v>4</v>
          </cell>
          <cell r="Y186">
            <v>4</v>
          </cell>
          <cell r="Z186">
            <v>8</v>
          </cell>
          <cell r="AA186">
            <v>1</v>
          </cell>
          <cell r="AB186">
            <v>0</v>
          </cell>
          <cell r="AC186">
            <v>1</v>
          </cell>
          <cell r="AD186">
            <v>1</v>
          </cell>
          <cell r="AE186">
            <v>1</v>
          </cell>
          <cell r="AF186">
            <v>3</v>
          </cell>
          <cell r="AG186">
            <v>2</v>
          </cell>
          <cell r="AH186">
            <v>5</v>
          </cell>
          <cell r="AI186">
            <v>1</v>
          </cell>
          <cell r="AJ186">
            <v>1</v>
          </cell>
          <cell r="AK186">
            <v>4</v>
          </cell>
          <cell r="AL186">
            <v>5</v>
          </cell>
          <cell r="AM186">
            <v>1</v>
          </cell>
          <cell r="AN186">
            <v>2</v>
          </cell>
          <cell r="AO186">
            <v>1</v>
          </cell>
          <cell r="AP186">
            <v>3</v>
          </cell>
          <cell r="AQ186">
            <v>1</v>
          </cell>
          <cell r="AR186">
            <v>15</v>
          </cell>
          <cell r="AS186">
            <v>13</v>
          </cell>
          <cell r="AT186">
            <v>28</v>
          </cell>
          <cell r="AU186">
            <v>6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</row>
        <row r="187">
          <cell r="B187">
            <v>41030191</v>
          </cell>
          <cell r="C187" t="str">
            <v>บ้านหนองไผ่(วัดเวฬุวันอุปถัมภ์)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6</v>
          </cell>
          <cell r="I187">
            <v>6</v>
          </cell>
          <cell r="J187">
            <v>12</v>
          </cell>
          <cell r="K187">
            <v>1</v>
          </cell>
          <cell r="L187">
            <v>4</v>
          </cell>
          <cell r="M187">
            <v>5</v>
          </cell>
          <cell r="N187">
            <v>9</v>
          </cell>
          <cell r="O187">
            <v>1</v>
          </cell>
          <cell r="P187">
            <v>10</v>
          </cell>
          <cell r="Q187">
            <v>11</v>
          </cell>
          <cell r="R187">
            <v>21</v>
          </cell>
          <cell r="S187">
            <v>2</v>
          </cell>
          <cell r="T187">
            <v>6</v>
          </cell>
          <cell r="U187">
            <v>5</v>
          </cell>
          <cell r="V187">
            <v>11</v>
          </cell>
          <cell r="W187">
            <v>1</v>
          </cell>
          <cell r="X187">
            <v>4</v>
          </cell>
          <cell r="Y187">
            <v>3</v>
          </cell>
          <cell r="Z187">
            <v>7</v>
          </cell>
          <cell r="AA187">
            <v>1</v>
          </cell>
          <cell r="AB187">
            <v>5</v>
          </cell>
          <cell r="AC187">
            <v>5</v>
          </cell>
          <cell r="AD187">
            <v>10</v>
          </cell>
          <cell r="AE187">
            <v>1</v>
          </cell>
          <cell r="AF187">
            <v>1</v>
          </cell>
          <cell r="AG187">
            <v>2</v>
          </cell>
          <cell r="AH187">
            <v>3</v>
          </cell>
          <cell r="AI187">
            <v>1</v>
          </cell>
          <cell r="AJ187">
            <v>3</v>
          </cell>
          <cell r="AK187">
            <v>1</v>
          </cell>
          <cell r="AL187">
            <v>4</v>
          </cell>
          <cell r="AM187">
            <v>1</v>
          </cell>
          <cell r="AN187">
            <v>4</v>
          </cell>
          <cell r="AO187">
            <v>3</v>
          </cell>
          <cell r="AP187">
            <v>7</v>
          </cell>
          <cell r="AQ187">
            <v>1</v>
          </cell>
          <cell r="AR187">
            <v>23</v>
          </cell>
          <cell r="AS187">
            <v>19</v>
          </cell>
          <cell r="AT187">
            <v>42</v>
          </cell>
          <cell r="AU187">
            <v>6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</row>
        <row r="188">
          <cell r="B188">
            <v>41030192</v>
          </cell>
          <cell r="C188" t="str">
            <v>บ้านนาทรายน้ำรอด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14</v>
          </cell>
          <cell r="I188">
            <v>7</v>
          </cell>
          <cell r="J188">
            <v>21</v>
          </cell>
          <cell r="K188">
            <v>1</v>
          </cell>
          <cell r="L188">
            <v>12</v>
          </cell>
          <cell r="M188">
            <v>9</v>
          </cell>
          <cell r="N188">
            <v>21</v>
          </cell>
          <cell r="O188">
            <v>1</v>
          </cell>
          <cell r="P188">
            <v>26</v>
          </cell>
          <cell r="Q188">
            <v>16</v>
          </cell>
          <cell r="R188">
            <v>42</v>
          </cell>
          <cell r="S188">
            <v>2</v>
          </cell>
          <cell r="T188">
            <v>11</v>
          </cell>
          <cell r="U188">
            <v>21</v>
          </cell>
          <cell r="V188">
            <v>32</v>
          </cell>
          <cell r="W188">
            <v>2</v>
          </cell>
          <cell r="X188">
            <v>10</v>
          </cell>
          <cell r="Y188">
            <v>12</v>
          </cell>
          <cell r="Z188">
            <v>22</v>
          </cell>
          <cell r="AA188">
            <v>1</v>
          </cell>
          <cell r="AB188">
            <v>11</v>
          </cell>
          <cell r="AC188">
            <v>5</v>
          </cell>
          <cell r="AD188">
            <v>16</v>
          </cell>
          <cell r="AE188">
            <v>1</v>
          </cell>
          <cell r="AF188">
            <v>9</v>
          </cell>
          <cell r="AG188">
            <v>14</v>
          </cell>
          <cell r="AH188">
            <v>23</v>
          </cell>
          <cell r="AI188">
            <v>1</v>
          </cell>
          <cell r="AJ188">
            <v>8</v>
          </cell>
          <cell r="AK188">
            <v>8</v>
          </cell>
          <cell r="AL188">
            <v>16</v>
          </cell>
          <cell r="AM188">
            <v>1</v>
          </cell>
          <cell r="AN188">
            <v>10</v>
          </cell>
          <cell r="AO188">
            <v>16</v>
          </cell>
          <cell r="AP188">
            <v>26</v>
          </cell>
          <cell r="AQ188">
            <v>1</v>
          </cell>
          <cell r="AR188">
            <v>59</v>
          </cell>
          <cell r="AS188">
            <v>76</v>
          </cell>
          <cell r="AT188">
            <v>135</v>
          </cell>
          <cell r="AU188">
            <v>7</v>
          </cell>
          <cell r="AV188">
            <v>9</v>
          </cell>
          <cell r="AW188">
            <v>3</v>
          </cell>
          <cell r="AX188">
            <v>12</v>
          </cell>
          <cell r="AY188">
            <v>1</v>
          </cell>
          <cell r="AZ188">
            <v>12</v>
          </cell>
          <cell r="BA188">
            <v>9</v>
          </cell>
          <cell r="BB188">
            <v>21</v>
          </cell>
          <cell r="BC188">
            <v>1</v>
          </cell>
          <cell r="BD188">
            <v>11</v>
          </cell>
          <cell r="BE188">
            <v>16</v>
          </cell>
          <cell r="BF188">
            <v>27</v>
          </cell>
          <cell r="BG188">
            <v>1</v>
          </cell>
          <cell r="BH188">
            <v>32</v>
          </cell>
          <cell r="BI188">
            <v>28</v>
          </cell>
          <cell r="BJ188">
            <v>60</v>
          </cell>
          <cell r="BK188">
            <v>3</v>
          </cell>
        </row>
        <row r="189">
          <cell r="B189">
            <v>41030193</v>
          </cell>
          <cell r="C189" t="str">
            <v>นานกหงส์เสรีมีชัย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4</v>
          </cell>
          <cell r="I189">
            <v>3</v>
          </cell>
          <cell r="J189">
            <v>7</v>
          </cell>
          <cell r="K189">
            <v>1</v>
          </cell>
          <cell r="L189">
            <v>6</v>
          </cell>
          <cell r="M189">
            <v>5</v>
          </cell>
          <cell r="N189">
            <v>11</v>
          </cell>
          <cell r="O189">
            <v>1</v>
          </cell>
          <cell r="P189">
            <v>10</v>
          </cell>
          <cell r="Q189">
            <v>8</v>
          </cell>
          <cell r="R189">
            <v>18</v>
          </cell>
          <cell r="S189">
            <v>2</v>
          </cell>
          <cell r="T189">
            <v>3</v>
          </cell>
          <cell r="U189">
            <v>3</v>
          </cell>
          <cell r="V189">
            <v>6</v>
          </cell>
          <cell r="W189">
            <v>1</v>
          </cell>
          <cell r="X189">
            <v>9</v>
          </cell>
          <cell r="Y189">
            <v>6</v>
          </cell>
          <cell r="Z189">
            <v>15</v>
          </cell>
          <cell r="AA189">
            <v>1</v>
          </cell>
          <cell r="AB189">
            <v>1</v>
          </cell>
          <cell r="AC189">
            <v>5</v>
          </cell>
          <cell r="AD189">
            <v>6</v>
          </cell>
          <cell r="AE189">
            <v>1</v>
          </cell>
          <cell r="AF189">
            <v>2</v>
          </cell>
          <cell r="AG189">
            <v>1</v>
          </cell>
          <cell r="AH189">
            <v>3</v>
          </cell>
          <cell r="AI189">
            <v>1</v>
          </cell>
          <cell r="AJ189">
            <v>4</v>
          </cell>
          <cell r="AK189">
            <v>2</v>
          </cell>
          <cell r="AL189">
            <v>6</v>
          </cell>
          <cell r="AM189">
            <v>1</v>
          </cell>
          <cell r="AN189">
            <v>2</v>
          </cell>
          <cell r="AO189">
            <v>2</v>
          </cell>
          <cell r="AP189">
            <v>4</v>
          </cell>
          <cell r="AQ189">
            <v>1</v>
          </cell>
          <cell r="AR189">
            <v>21</v>
          </cell>
          <cell r="AS189">
            <v>19</v>
          </cell>
          <cell r="AT189">
            <v>40</v>
          </cell>
          <cell r="AU189">
            <v>6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</row>
        <row r="190">
          <cell r="B190">
            <v>41030194</v>
          </cell>
          <cell r="C190" t="str">
            <v>บ้านถ่อนนาเพลิน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18</v>
          </cell>
          <cell r="I190">
            <v>14</v>
          </cell>
          <cell r="J190">
            <v>32</v>
          </cell>
          <cell r="K190">
            <v>2</v>
          </cell>
          <cell r="L190">
            <v>14</v>
          </cell>
          <cell r="M190">
            <v>16</v>
          </cell>
          <cell r="N190">
            <v>30</v>
          </cell>
          <cell r="O190">
            <v>2</v>
          </cell>
          <cell r="P190">
            <v>32</v>
          </cell>
          <cell r="Q190">
            <v>30</v>
          </cell>
          <cell r="R190">
            <v>62</v>
          </cell>
          <cell r="S190">
            <v>4</v>
          </cell>
          <cell r="T190">
            <v>15</v>
          </cell>
          <cell r="U190">
            <v>14</v>
          </cell>
          <cell r="V190">
            <v>29</v>
          </cell>
          <cell r="W190">
            <v>2</v>
          </cell>
          <cell r="X190">
            <v>12</v>
          </cell>
          <cell r="Y190">
            <v>10</v>
          </cell>
          <cell r="Z190">
            <v>22</v>
          </cell>
          <cell r="AA190">
            <v>1</v>
          </cell>
          <cell r="AB190">
            <v>16</v>
          </cell>
          <cell r="AC190">
            <v>7</v>
          </cell>
          <cell r="AD190">
            <v>23</v>
          </cell>
          <cell r="AE190">
            <v>1</v>
          </cell>
          <cell r="AF190">
            <v>15</v>
          </cell>
          <cell r="AG190">
            <v>9</v>
          </cell>
          <cell r="AH190">
            <v>24</v>
          </cell>
          <cell r="AI190">
            <v>1</v>
          </cell>
          <cell r="AJ190">
            <v>16</v>
          </cell>
          <cell r="AK190">
            <v>19</v>
          </cell>
          <cell r="AL190">
            <v>35</v>
          </cell>
          <cell r="AM190">
            <v>1</v>
          </cell>
          <cell r="AN190">
            <v>14</v>
          </cell>
          <cell r="AO190">
            <v>11</v>
          </cell>
          <cell r="AP190">
            <v>25</v>
          </cell>
          <cell r="AQ190">
            <v>1</v>
          </cell>
          <cell r="AR190">
            <v>88</v>
          </cell>
          <cell r="AS190">
            <v>70</v>
          </cell>
          <cell r="AT190">
            <v>158</v>
          </cell>
          <cell r="AU190">
            <v>7</v>
          </cell>
          <cell r="AV190">
            <v>12</v>
          </cell>
          <cell r="AW190">
            <v>14</v>
          </cell>
          <cell r="AX190">
            <v>26</v>
          </cell>
          <cell r="AY190">
            <v>1</v>
          </cell>
          <cell r="AZ190">
            <v>14</v>
          </cell>
          <cell r="BA190">
            <v>13</v>
          </cell>
          <cell r="BB190">
            <v>27</v>
          </cell>
          <cell r="BC190">
            <v>1</v>
          </cell>
          <cell r="BD190">
            <v>19</v>
          </cell>
          <cell r="BE190">
            <v>18</v>
          </cell>
          <cell r="BF190">
            <v>37</v>
          </cell>
          <cell r="BG190">
            <v>1</v>
          </cell>
          <cell r="BH190">
            <v>45</v>
          </cell>
          <cell r="BI190">
            <v>45</v>
          </cell>
          <cell r="BJ190">
            <v>90</v>
          </cell>
          <cell r="BK190">
            <v>3</v>
          </cell>
        </row>
        <row r="191">
          <cell r="B191">
            <v>41030195</v>
          </cell>
          <cell r="C191" t="str">
            <v>บ้านไชยวานโนนลือชัย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7</v>
          </cell>
          <cell r="I191">
            <v>5</v>
          </cell>
          <cell r="J191">
            <v>12</v>
          </cell>
          <cell r="K191">
            <v>1</v>
          </cell>
          <cell r="L191">
            <v>12</v>
          </cell>
          <cell r="M191">
            <v>9</v>
          </cell>
          <cell r="N191">
            <v>21</v>
          </cell>
          <cell r="O191">
            <v>1</v>
          </cell>
          <cell r="P191">
            <v>19</v>
          </cell>
          <cell r="Q191">
            <v>14</v>
          </cell>
          <cell r="R191">
            <v>33</v>
          </cell>
          <cell r="S191">
            <v>2</v>
          </cell>
          <cell r="T191">
            <v>8</v>
          </cell>
          <cell r="U191">
            <v>7</v>
          </cell>
          <cell r="V191">
            <v>15</v>
          </cell>
          <cell r="W191">
            <v>1</v>
          </cell>
          <cell r="X191">
            <v>6</v>
          </cell>
          <cell r="Y191">
            <v>9</v>
          </cell>
          <cell r="Z191">
            <v>15</v>
          </cell>
          <cell r="AA191">
            <v>1</v>
          </cell>
          <cell r="AB191">
            <v>6</v>
          </cell>
          <cell r="AC191">
            <v>6</v>
          </cell>
          <cell r="AD191">
            <v>12</v>
          </cell>
          <cell r="AE191">
            <v>1</v>
          </cell>
          <cell r="AF191">
            <v>9</v>
          </cell>
          <cell r="AG191">
            <v>11</v>
          </cell>
          <cell r="AH191">
            <v>20</v>
          </cell>
          <cell r="AI191">
            <v>1</v>
          </cell>
          <cell r="AJ191">
            <v>11</v>
          </cell>
          <cell r="AK191">
            <v>14</v>
          </cell>
          <cell r="AL191">
            <v>25</v>
          </cell>
          <cell r="AM191">
            <v>1</v>
          </cell>
          <cell r="AN191">
            <v>16</v>
          </cell>
          <cell r="AO191">
            <v>6</v>
          </cell>
          <cell r="AP191">
            <v>22</v>
          </cell>
          <cell r="AQ191">
            <v>1</v>
          </cell>
          <cell r="AR191">
            <v>56</v>
          </cell>
          <cell r="AS191">
            <v>53</v>
          </cell>
          <cell r="AT191">
            <v>109</v>
          </cell>
          <cell r="AU191">
            <v>6</v>
          </cell>
          <cell r="AV191">
            <v>10</v>
          </cell>
          <cell r="AW191">
            <v>5</v>
          </cell>
          <cell r="AX191">
            <v>15</v>
          </cell>
          <cell r="AY191">
            <v>1</v>
          </cell>
          <cell r="AZ191">
            <v>5</v>
          </cell>
          <cell r="BA191">
            <v>12</v>
          </cell>
          <cell r="BB191">
            <v>17</v>
          </cell>
          <cell r="BC191">
            <v>1</v>
          </cell>
          <cell r="BD191">
            <v>9</v>
          </cell>
          <cell r="BE191">
            <v>12</v>
          </cell>
          <cell r="BF191">
            <v>21</v>
          </cell>
          <cell r="BG191">
            <v>1</v>
          </cell>
          <cell r="BH191">
            <v>24</v>
          </cell>
          <cell r="BI191">
            <v>29</v>
          </cell>
          <cell r="BJ191">
            <v>53</v>
          </cell>
          <cell r="BK191">
            <v>3</v>
          </cell>
        </row>
        <row r="192">
          <cell r="B192">
            <v>41030196</v>
          </cell>
          <cell r="C192" t="str">
            <v>อนุบาลพิบูลย์รักษ์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16</v>
          </cell>
          <cell r="I192">
            <v>27</v>
          </cell>
          <cell r="J192">
            <v>43</v>
          </cell>
          <cell r="K192">
            <v>2</v>
          </cell>
          <cell r="L192">
            <v>20</v>
          </cell>
          <cell r="M192">
            <v>22</v>
          </cell>
          <cell r="N192">
            <v>42</v>
          </cell>
          <cell r="O192">
            <v>2</v>
          </cell>
          <cell r="P192">
            <v>36</v>
          </cell>
          <cell r="Q192">
            <v>49</v>
          </cell>
          <cell r="R192">
            <v>85</v>
          </cell>
          <cell r="S192">
            <v>4</v>
          </cell>
          <cell r="T192">
            <v>27</v>
          </cell>
          <cell r="U192">
            <v>25</v>
          </cell>
          <cell r="V192">
            <v>52</v>
          </cell>
          <cell r="W192">
            <v>2</v>
          </cell>
          <cell r="X192">
            <v>22</v>
          </cell>
          <cell r="Y192">
            <v>27</v>
          </cell>
          <cell r="Z192">
            <v>49</v>
          </cell>
          <cell r="AA192">
            <v>2</v>
          </cell>
          <cell r="AB192">
            <v>28</v>
          </cell>
          <cell r="AC192">
            <v>25</v>
          </cell>
          <cell r="AD192">
            <v>53</v>
          </cell>
          <cell r="AE192">
            <v>2</v>
          </cell>
          <cell r="AF192">
            <v>20</v>
          </cell>
          <cell r="AG192">
            <v>24</v>
          </cell>
          <cell r="AH192">
            <v>44</v>
          </cell>
          <cell r="AI192">
            <v>2</v>
          </cell>
          <cell r="AJ192">
            <v>24</v>
          </cell>
          <cell r="AK192">
            <v>20</v>
          </cell>
          <cell r="AL192">
            <v>44</v>
          </cell>
          <cell r="AM192">
            <v>2</v>
          </cell>
          <cell r="AN192">
            <v>24</v>
          </cell>
          <cell r="AO192">
            <v>32</v>
          </cell>
          <cell r="AP192">
            <v>56</v>
          </cell>
          <cell r="AQ192">
            <v>2</v>
          </cell>
          <cell r="AR192">
            <v>145</v>
          </cell>
          <cell r="AS192">
            <v>153</v>
          </cell>
          <cell r="AT192">
            <v>298</v>
          </cell>
          <cell r="AU192">
            <v>12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</row>
        <row r="193">
          <cell r="B193">
            <v>41030197</v>
          </cell>
          <cell r="C193" t="str">
            <v>บ้านโพธิ์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1</v>
          </cell>
          <cell r="I193">
            <v>1</v>
          </cell>
          <cell r="J193">
            <v>2</v>
          </cell>
          <cell r="K193">
            <v>1</v>
          </cell>
          <cell r="L193">
            <v>1</v>
          </cell>
          <cell r="M193">
            <v>0</v>
          </cell>
          <cell r="N193">
            <v>1</v>
          </cell>
          <cell r="O193">
            <v>1</v>
          </cell>
          <cell r="P193">
            <v>2</v>
          </cell>
          <cell r="Q193">
            <v>1</v>
          </cell>
          <cell r="R193">
            <v>3</v>
          </cell>
          <cell r="S193">
            <v>2</v>
          </cell>
          <cell r="T193">
            <v>1</v>
          </cell>
          <cell r="U193">
            <v>0</v>
          </cell>
          <cell r="V193">
            <v>1</v>
          </cell>
          <cell r="W193">
            <v>1</v>
          </cell>
          <cell r="X193">
            <v>4</v>
          </cell>
          <cell r="Y193">
            <v>2</v>
          </cell>
          <cell r="Z193">
            <v>6</v>
          </cell>
          <cell r="AA193">
            <v>1</v>
          </cell>
          <cell r="AB193">
            <v>1</v>
          </cell>
          <cell r="AC193">
            <v>6</v>
          </cell>
          <cell r="AD193">
            <v>7</v>
          </cell>
          <cell r="AE193">
            <v>1</v>
          </cell>
          <cell r="AF193">
            <v>4</v>
          </cell>
          <cell r="AG193">
            <v>5</v>
          </cell>
          <cell r="AH193">
            <v>9</v>
          </cell>
          <cell r="AI193">
            <v>1</v>
          </cell>
          <cell r="AJ193">
            <v>2</v>
          </cell>
          <cell r="AK193">
            <v>6</v>
          </cell>
          <cell r="AL193">
            <v>8</v>
          </cell>
          <cell r="AM193">
            <v>1</v>
          </cell>
          <cell r="AN193">
            <v>3</v>
          </cell>
          <cell r="AO193">
            <v>1</v>
          </cell>
          <cell r="AP193">
            <v>4</v>
          </cell>
          <cell r="AQ193">
            <v>1</v>
          </cell>
          <cell r="AR193">
            <v>15</v>
          </cell>
          <cell r="AS193">
            <v>20</v>
          </cell>
          <cell r="AT193">
            <v>35</v>
          </cell>
          <cell r="AU193">
            <v>6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</row>
        <row r="194">
          <cell r="B194">
            <v>41030198</v>
          </cell>
          <cell r="C194" t="str">
            <v>บ้านดงยางพรพิบูลย์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5</v>
          </cell>
          <cell r="I194">
            <v>4</v>
          </cell>
          <cell r="J194">
            <v>9</v>
          </cell>
          <cell r="K194">
            <v>1</v>
          </cell>
          <cell r="L194">
            <v>6</v>
          </cell>
          <cell r="M194">
            <v>6</v>
          </cell>
          <cell r="N194">
            <v>12</v>
          </cell>
          <cell r="O194">
            <v>1</v>
          </cell>
          <cell r="P194">
            <v>11</v>
          </cell>
          <cell r="Q194">
            <v>10</v>
          </cell>
          <cell r="R194">
            <v>21</v>
          </cell>
          <cell r="S194">
            <v>2</v>
          </cell>
          <cell r="T194">
            <v>4</v>
          </cell>
          <cell r="U194">
            <v>4</v>
          </cell>
          <cell r="V194">
            <v>8</v>
          </cell>
          <cell r="W194">
            <v>1</v>
          </cell>
          <cell r="X194">
            <v>5</v>
          </cell>
          <cell r="Y194">
            <v>5</v>
          </cell>
          <cell r="Z194">
            <v>10</v>
          </cell>
          <cell r="AA194">
            <v>1</v>
          </cell>
          <cell r="AB194">
            <v>3</v>
          </cell>
          <cell r="AC194">
            <v>4</v>
          </cell>
          <cell r="AD194">
            <v>7</v>
          </cell>
          <cell r="AE194">
            <v>1</v>
          </cell>
          <cell r="AF194">
            <v>5</v>
          </cell>
          <cell r="AG194">
            <v>6</v>
          </cell>
          <cell r="AH194">
            <v>11</v>
          </cell>
          <cell r="AI194">
            <v>1</v>
          </cell>
          <cell r="AJ194">
            <v>6</v>
          </cell>
          <cell r="AK194">
            <v>3</v>
          </cell>
          <cell r="AL194">
            <v>9</v>
          </cell>
          <cell r="AM194">
            <v>1</v>
          </cell>
          <cell r="AN194">
            <v>5</v>
          </cell>
          <cell r="AO194">
            <v>8</v>
          </cell>
          <cell r="AP194">
            <v>13</v>
          </cell>
          <cell r="AQ194">
            <v>1</v>
          </cell>
          <cell r="AR194">
            <v>28</v>
          </cell>
          <cell r="AS194">
            <v>30</v>
          </cell>
          <cell r="AT194">
            <v>58</v>
          </cell>
          <cell r="AU194">
            <v>6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</row>
        <row r="195">
          <cell r="B195">
            <v>41030199</v>
          </cell>
          <cell r="C195" t="str">
            <v>บ้านหนองผักแว่นดอนเขือง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3</v>
          </cell>
          <cell r="I195">
            <v>4</v>
          </cell>
          <cell r="J195">
            <v>7</v>
          </cell>
          <cell r="K195">
            <v>1</v>
          </cell>
          <cell r="L195">
            <v>7</v>
          </cell>
          <cell r="M195">
            <v>5</v>
          </cell>
          <cell r="N195">
            <v>12</v>
          </cell>
          <cell r="O195">
            <v>1</v>
          </cell>
          <cell r="P195">
            <v>10</v>
          </cell>
          <cell r="Q195">
            <v>9</v>
          </cell>
          <cell r="R195">
            <v>19</v>
          </cell>
          <cell r="S195">
            <v>2</v>
          </cell>
          <cell r="T195">
            <v>3</v>
          </cell>
          <cell r="U195">
            <v>7</v>
          </cell>
          <cell r="V195">
            <v>10</v>
          </cell>
          <cell r="W195">
            <v>1</v>
          </cell>
          <cell r="X195">
            <v>5</v>
          </cell>
          <cell r="Y195">
            <v>2</v>
          </cell>
          <cell r="Z195">
            <v>7</v>
          </cell>
          <cell r="AA195">
            <v>1</v>
          </cell>
          <cell r="AB195">
            <v>2</v>
          </cell>
          <cell r="AC195">
            <v>5</v>
          </cell>
          <cell r="AD195">
            <v>7</v>
          </cell>
          <cell r="AE195">
            <v>1</v>
          </cell>
          <cell r="AF195">
            <v>4</v>
          </cell>
          <cell r="AG195">
            <v>7</v>
          </cell>
          <cell r="AH195">
            <v>11</v>
          </cell>
          <cell r="AI195">
            <v>1</v>
          </cell>
          <cell r="AJ195">
            <v>6</v>
          </cell>
          <cell r="AK195">
            <v>2</v>
          </cell>
          <cell r="AL195">
            <v>8</v>
          </cell>
          <cell r="AM195">
            <v>1</v>
          </cell>
          <cell r="AN195">
            <v>9</v>
          </cell>
          <cell r="AO195">
            <v>3</v>
          </cell>
          <cell r="AP195">
            <v>12</v>
          </cell>
          <cell r="AQ195">
            <v>1</v>
          </cell>
          <cell r="AR195">
            <v>29</v>
          </cell>
          <cell r="AS195">
            <v>26</v>
          </cell>
          <cell r="AT195">
            <v>55</v>
          </cell>
          <cell r="AU195">
            <v>6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</row>
        <row r="196">
          <cell r="B196">
            <v>41030201</v>
          </cell>
          <cell r="C196" t="str">
            <v>บ้านม่วงคอนสาย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7</v>
          </cell>
          <cell r="I196">
            <v>13</v>
          </cell>
          <cell r="J196">
            <v>20</v>
          </cell>
          <cell r="K196">
            <v>1</v>
          </cell>
          <cell r="L196">
            <v>11</v>
          </cell>
          <cell r="M196">
            <v>11</v>
          </cell>
          <cell r="N196">
            <v>22</v>
          </cell>
          <cell r="O196">
            <v>1</v>
          </cell>
          <cell r="P196">
            <v>18</v>
          </cell>
          <cell r="Q196">
            <v>24</v>
          </cell>
          <cell r="R196">
            <v>42</v>
          </cell>
          <cell r="S196">
            <v>2</v>
          </cell>
          <cell r="T196">
            <v>7</v>
          </cell>
          <cell r="U196">
            <v>8</v>
          </cell>
          <cell r="V196">
            <v>15</v>
          </cell>
          <cell r="W196">
            <v>1</v>
          </cell>
          <cell r="X196">
            <v>7</v>
          </cell>
          <cell r="Y196">
            <v>9</v>
          </cell>
          <cell r="Z196">
            <v>16</v>
          </cell>
          <cell r="AA196">
            <v>1</v>
          </cell>
          <cell r="AB196">
            <v>8</v>
          </cell>
          <cell r="AC196">
            <v>4</v>
          </cell>
          <cell r="AD196">
            <v>12</v>
          </cell>
          <cell r="AE196">
            <v>1</v>
          </cell>
          <cell r="AF196">
            <v>17</v>
          </cell>
          <cell r="AG196">
            <v>12</v>
          </cell>
          <cell r="AH196">
            <v>29</v>
          </cell>
          <cell r="AI196">
            <v>1</v>
          </cell>
          <cell r="AJ196">
            <v>12</v>
          </cell>
          <cell r="AK196">
            <v>8</v>
          </cell>
          <cell r="AL196">
            <v>20</v>
          </cell>
          <cell r="AM196">
            <v>1</v>
          </cell>
          <cell r="AN196">
            <v>13</v>
          </cell>
          <cell r="AO196">
            <v>7</v>
          </cell>
          <cell r="AP196">
            <v>20</v>
          </cell>
          <cell r="AQ196">
            <v>1</v>
          </cell>
          <cell r="AR196">
            <v>64</v>
          </cell>
          <cell r="AS196">
            <v>48</v>
          </cell>
          <cell r="AT196">
            <v>112</v>
          </cell>
          <cell r="AU196">
            <v>6</v>
          </cell>
          <cell r="AV196">
            <v>6</v>
          </cell>
          <cell r="AW196">
            <v>1</v>
          </cell>
          <cell r="AX196">
            <v>7</v>
          </cell>
          <cell r="AY196">
            <v>1</v>
          </cell>
          <cell r="AZ196">
            <v>11</v>
          </cell>
          <cell r="BA196">
            <v>10</v>
          </cell>
          <cell r="BB196">
            <v>21</v>
          </cell>
          <cell r="BC196">
            <v>1</v>
          </cell>
          <cell r="BD196">
            <v>7</v>
          </cell>
          <cell r="BE196">
            <v>2</v>
          </cell>
          <cell r="BF196">
            <v>9</v>
          </cell>
          <cell r="BG196">
            <v>1</v>
          </cell>
          <cell r="BH196">
            <v>24</v>
          </cell>
          <cell r="BI196">
            <v>13</v>
          </cell>
          <cell r="BJ196">
            <v>37</v>
          </cell>
          <cell r="BK196">
            <v>3</v>
          </cell>
        </row>
        <row r="197">
          <cell r="B197">
            <v>41030204</v>
          </cell>
          <cell r="C197" t="str">
            <v>บ้านหนองช้างคาวหนองบง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6</v>
          </cell>
          <cell r="I197">
            <v>7</v>
          </cell>
          <cell r="J197">
            <v>13</v>
          </cell>
          <cell r="K197">
            <v>1</v>
          </cell>
          <cell r="L197">
            <v>7</v>
          </cell>
          <cell r="M197">
            <v>3</v>
          </cell>
          <cell r="N197">
            <v>10</v>
          </cell>
          <cell r="O197">
            <v>1</v>
          </cell>
          <cell r="P197">
            <v>13</v>
          </cell>
          <cell r="Q197">
            <v>10</v>
          </cell>
          <cell r="R197">
            <v>23</v>
          </cell>
          <cell r="S197">
            <v>2</v>
          </cell>
          <cell r="T197">
            <v>2</v>
          </cell>
          <cell r="U197">
            <v>3</v>
          </cell>
          <cell r="V197">
            <v>5</v>
          </cell>
          <cell r="W197">
            <v>1</v>
          </cell>
          <cell r="X197">
            <v>6</v>
          </cell>
          <cell r="Y197">
            <v>2</v>
          </cell>
          <cell r="Z197">
            <v>8</v>
          </cell>
          <cell r="AA197">
            <v>1</v>
          </cell>
          <cell r="AB197">
            <v>7</v>
          </cell>
          <cell r="AC197">
            <v>4</v>
          </cell>
          <cell r="AD197">
            <v>11</v>
          </cell>
          <cell r="AE197">
            <v>1</v>
          </cell>
          <cell r="AF197">
            <v>6</v>
          </cell>
          <cell r="AG197">
            <v>12</v>
          </cell>
          <cell r="AH197">
            <v>18</v>
          </cell>
          <cell r="AI197">
            <v>1</v>
          </cell>
          <cell r="AJ197">
            <v>12</v>
          </cell>
          <cell r="AK197">
            <v>6</v>
          </cell>
          <cell r="AL197">
            <v>18</v>
          </cell>
          <cell r="AM197">
            <v>1</v>
          </cell>
          <cell r="AN197">
            <v>8</v>
          </cell>
          <cell r="AO197">
            <v>6</v>
          </cell>
          <cell r="AP197">
            <v>14</v>
          </cell>
          <cell r="AQ197">
            <v>1</v>
          </cell>
          <cell r="AR197">
            <v>41</v>
          </cell>
          <cell r="AS197">
            <v>33</v>
          </cell>
          <cell r="AT197">
            <v>74</v>
          </cell>
          <cell r="AU197">
            <v>6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</row>
        <row r="198">
          <cell r="B198">
            <v>41030206</v>
          </cell>
          <cell r="C198" t="str">
            <v>บ้านคำแคนแก่นคูณ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1</v>
          </cell>
          <cell r="I198">
            <v>3</v>
          </cell>
          <cell r="J198">
            <v>4</v>
          </cell>
          <cell r="K198">
            <v>1</v>
          </cell>
          <cell r="L198">
            <v>6</v>
          </cell>
          <cell r="M198">
            <v>3</v>
          </cell>
          <cell r="N198">
            <v>9</v>
          </cell>
          <cell r="O198">
            <v>1</v>
          </cell>
          <cell r="P198">
            <v>7</v>
          </cell>
          <cell r="Q198">
            <v>6</v>
          </cell>
          <cell r="R198">
            <v>13</v>
          </cell>
          <cell r="S198">
            <v>2</v>
          </cell>
          <cell r="T198">
            <v>7</v>
          </cell>
          <cell r="U198">
            <v>2</v>
          </cell>
          <cell r="V198">
            <v>9</v>
          </cell>
          <cell r="W198">
            <v>1</v>
          </cell>
          <cell r="X198">
            <v>2</v>
          </cell>
          <cell r="Y198">
            <v>4</v>
          </cell>
          <cell r="Z198">
            <v>6</v>
          </cell>
          <cell r="AA198">
            <v>1</v>
          </cell>
          <cell r="AB198">
            <v>6</v>
          </cell>
          <cell r="AC198">
            <v>5</v>
          </cell>
          <cell r="AD198">
            <v>11</v>
          </cell>
          <cell r="AE198">
            <v>1</v>
          </cell>
          <cell r="AF198">
            <v>5</v>
          </cell>
          <cell r="AG198">
            <v>1</v>
          </cell>
          <cell r="AH198">
            <v>6</v>
          </cell>
          <cell r="AI198">
            <v>1</v>
          </cell>
          <cell r="AJ198">
            <v>5</v>
          </cell>
          <cell r="AK198">
            <v>4</v>
          </cell>
          <cell r="AL198">
            <v>9</v>
          </cell>
          <cell r="AM198">
            <v>1</v>
          </cell>
          <cell r="AN198">
            <v>2</v>
          </cell>
          <cell r="AO198">
            <v>4</v>
          </cell>
          <cell r="AP198">
            <v>6</v>
          </cell>
          <cell r="AQ198">
            <v>1</v>
          </cell>
          <cell r="AR198">
            <v>27</v>
          </cell>
          <cell r="AS198">
            <v>20</v>
          </cell>
          <cell r="AT198">
            <v>47</v>
          </cell>
          <cell r="AU198">
            <v>6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</row>
        <row r="199">
          <cell r="B199">
            <v>41030208</v>
          </cell>
          <cell r="C199" t="str">
            <v>บ้านค้อดอนแคน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15</v>
          </cell>
          <cell r="I199">
            <v>10</v>
          </cell>
          <cell r="J199">
            <v>25</v>
          </cell>
          <cell r="K199">
            <v>1</v>
          </cell>
          <cell r="L199">
            <v>15</v>
          </cell>
          <cell r="M199">
            <v>15</v>
          </cell>
          <cell r="N199">
            <v>30</v>
          </cell>
          <cell r="O199">
            <v>1</v>
          </cell>
          <cell r="P199">
            <v>30</v>
          </cell>
          <cell r="Q199">
            <v>25</v>
          </cell>
          <cell r="R199">
            <v>55</v>
          </cell>
          <cell r="S199">
            <v>2</v>
          </cell>
          <cell r="T199">
            <v>14</v>
          </cell>
          <cell r="U199">
            <v>11</v>
          </cell>
          <cell r="V199">
            <v>25</v>
          </cell>
          <cell r="W199">
            <v>1</v>
          </cell>
          <cell r="X199">
            <v>18</v>
          </cell>
          <cell r="Y199">
            <v>13</v>
          </cell>
          <cell r="Z199">
            <v>31</v>
          </cell>
          <cell r="AA199">
            <v>1</v>
          </cell>
          <cell r="AB199">
            <v>12</v>
          </cell>
          <cell r="AC199">
            <v>19</v>
          </cell>
          <cell r="AD199">
            <v>31</v>
          </cell>
          <cell r="AE199">
            <v>1</v>
          </cell>
          <cell r="AF199">
            <v>18</v>
          </cell>
          <cell r="AG199">
            <v>11</v>
          </cell>
          <cell r="AH199">
            <v>29</v>
          </cell>
          <cell r="AI199">
            <v>1</v>
          </cell>
          <cell r="AJ199">
            <v>13</v>
          </cell>
          <cell r="AK199">
            <v>16</v>
          </cell>
          <cell r="AL199">
            <v>29</v>
          </cell>
          <cell r="AM199">
            <v>1</v>
          </cell>
          <cell r="AN199">
            <v>16</v>
          </cell>
          <cell r="AO199">
            <v>12</v>
          </cell>
          <cell r="AP199">
            <v>28</v>
          </cell>
          <cell r="AQ199">
            <v>1</v>
          </cell>
          <cell r="AR199">
            <v>91</v>
          </cell>
          <cell r="AS199">
            <v>82</v>
          </cell>
          <cell r="AT199">
            <v>173</v>
          </cell>
          <cell r="AU199">
            <v>6</v>
          </cell>
          <cell r="AV199">
            <v>9</v>
          </cell>
          <cell r="AW199">
            <v>5</v>
          </cell>
          <cell r="AX199">
            <v>14</v>
          </cell>
          <cell r="AY199">
            <v>1</v>
          </cell>
          <cell r="AZ199">
            <v>18</v>
          </cell>
          <cell r="BA199">
            <v>7</v>
          </cell>
          <cell r="BB199">
            <v>25</v>
          </cell>
          <cell r="BC199">
            <v>1</v>
          </cell>
          <cell r="BD199">
            <v>10</v>
          </cell>
          <cell r="BE199">
            <v>11</v>
          </cell>
          <cell r="BF199">
            <v>21</v>
          </cell>
          <cell r="BG199">
            <v>1</v>
          </cell>
          <cell r="BH199">
            <v>37</v>
          </cell>
          <cell r="BI199">
            <v>23</v>
          </cell>
          <cell r="BJ199">
            <v>60</v>
          </cell>
          <cell r="BK199">
            <v>3</v>
          </cell>
        </row>
        <row r="200">
          <cell r="B200">
            <v>41030210</v>
          </cell>
          <cell r="C200" t="str">
            <v>บ้านวังแข้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1</v>
          </cell>
          <cell r="I200">
            <v>2</v>
          </cell>
          <cell r="J200">
            <v>3</v>
          </cell>
          <cell r="K200">
            <v>1</v>
          </cell>
          <cell r="L200">
            <v>2</v>
          </cell>
          <cell r="M200">
            <v>1</v>
          </cell>
          <cell r="N200">
            <v>3</v>
          </cell>
          <cell r="O200">
            <v>1</v>
          </cell>
          <cell r="P200">
            <v>3</v>
          </cell>
          <cell r="Q200">
            <v>3</v>
          </cell>
          <cell r="R200">
            <v>6</v>
          </cell>
          <cell r="S200">
            <v>2</v>
          </cell>
          <cell r="T200">
            <v>4</v>
          </cell>
          <cell r="U200">
            <v>3</v>
          </cell>
          <cell r="V200">
            <v>7</v>
          </cell>
          <cell r="W200">
            <v>1</v>
          </cell>
          <cell r="X200">
            <v>1</v>
          </cell>
          <cell r="Y200">
            <v>2</v>
          </cell>
          <cell r="Z200">
            <v>3</v>
          </cell>
          <cell r="AA200">
            <v>1</v>
          </cell>
          <cell r="AB200">
            <v>1</v>
          </cell>
          <cell r="AC200">
            <v>5</v>
          </cell>
          <cell r="AD200">
            <v>6</v>
          </cell>
          <cell r="AE200">
            <v>1</v>
          </cell>
          <cell r="AF200">
            <v>2</v>
          </cell>
          <cell r="AG200">
            <v>4</v>
          </cell>
          <cell r="AH200">
            <v>6</v>
          </cell>
          <cell r="AI200">
            <v>1</v>
          </cell>
          <cell r="AJ200">
            <v>5</v>
          </cell>
          <cell r="AK200">
            <v>5</v>
          </cell>
          <cell r="AL200">
            <v>10</v>
          </cell>
          <cell r="AM200">
            <v>1</v>
          </cell>
          <cell r="AN200">
            <v>6</v>
          </cell>
          <cell r="AO200">
            <v>1</v>
          </cell>
          <cell r="AP200">
            <v>7</v>
          </cell>
          <cell r="AQ200">
            <v>1</v>
          </cell>
          <cell r="AR200">
            <v>19</v>
          </cell>
          <cell r="AS200">
            <v>20</v>
          </cell>
          <cell r="AT200">
            <v>39</v>
          </cell>
          <cell r="AU200">
            <v>6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</row>
        <row r="201">
          <cell r="B201">
            <v>41030211</v>
          </cell>
          <cell r="C201" t="str">
            <v>บ้านโนนทองอินทร์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8</v>
          </cell>
          <cell r="I201">
            <v>2</v>
          </cell>
          <cell r="J201">
            <v>10</v>
          </cell>
          <cell r="K201">
            <v>1</v>
          </cell>
          <cell r="L201">
            <v>3</v>
          </cell>
          <cell r="M201">
            <v>5</v>
          </cell>
          <cell r="N201">
            <v>8</v>
          </cell>
          <cell r="O201">
            <v>1</v>
          </cell>
          <cell r="P201">
            <v>11</v>
          </cell>
          <cell r="Q201">
            <v>7</v>
          </cell>
          <cell r="R201">
            <v>18</v>
          </cell>
          <cell r="S201">
            <v>2</v>
          </cell>
          <cell r="T201">
            <v>3</v>
          </cell>
          <cell r="U201">
            <v>3</v>
          </cell>
          <cell r="V201">
            <v>6</v>
          </cell>
          <cell r="W201">
            <v>1</v>
          </cell>
          <cell r="X201">
            <v>4</v>
          </cell>
          <cell r="Y201">
            <v>5</v>
          </cell>
          <cell r="Z201">
            <v>9</v>
          </cell>
          <cell r="AA201">
            <v>1</v>
          </cell>
          <cell r="AB201">
            <v>6</v>
          </cell>
          <cell r="AC201">
            <v>13</v>
          </cell>
          <cell r="AD201">
            <v>19</v>
          </cell>
          <cell r="AE201">
            <v>1</v>
          </cell>
          <cell r="AF201">
            <v>7</v>
          </cell>
          <cell r="AG201">
            <v>4</v>
          </cell>
          <cell r="AH201">
            <v>11</v>
          </cell>
          <cell r="AI201">
            <v>1</v>
          </cell>
          <cell r="AJ201">
            <v>7</v>
          </cell>
          <cell r="AK201">
            <v>7</v>
          </cell>
          <cell r="AL201">
            <v>14</v>
          </cell>
          <cell r="AM201">
            <v>1</v>
          </cell>
          <cell r="AN201">
            <v>8</v>
          </cell>
          <cell r="AO201">
            <v>4</v>
          </cell>
          <cell r="AP201">
            <v>12</v>
          </cell>
          <cell r="AQ201">
            <v>1</v>
          </cell>
          <cell r="AR201">
            <v>35</v>
          </cell>
          <cell r="AS201">
            <v>36</v>
          </cell>
          <cell r="AT201">
            <v>71</v>
          </cell>
          <cell r="AU201">
            <v>6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</row>
        <row r="202">
          <cell r="B202">
            <v>41030212</v>
          </cell>
          <cell r="C202" t="str">
            <v>บ้านหัวหนอง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5</v>
          </cell>
          <cell r="I202">
            <v>3</v>
          </cell>
          <cell r="J202">
            <v>8</v>
          </cell>
          <cell r="K202">
            <v>1</v>
          </cell>
          <cell r="L202">
            <v>10</v>
          </cell>
          <cell r="M202">
            <v>4</v>
          </cell>
          <cell r="N202">
            <v>14</v>
          </cell>
          <cell r="O202">
            <v>1</v>
          </cell>
          <cell r="P202">
            <v>15</v>
          </cell>
          <cell r="Q202">
            <v>7</v>
          </cell>
          <cell r="R202">
            <v>22</v>
          </cell>
          <cell r="S202">
            <v>2</v>
          </cell>
          <cell r="T202">
            <v>7</v>
          </cell>
          <cell r="U202">
            <v>4</v>
          </cell>
          <cell r="V202">
            <v>11</v>
          </cell>
          <cell r="W202">
            <v>1</v>
          </cell>
          <cell r="X202">
            <v>5</v>
          </cell>
          <cell r="Y202">
            <v>2</v>
          </cell>
          <cell r="Z202">
            <v>7</v>
          </cell>
          <cell r="AA202">
            <v>1</v>
          </cell>
          <cell r="AB202">
            <v>7</v>
          </cell>
          <cell r="AC202">
            <v>5</v>
          </cell>
          <cell r="AD202">
            <v>12</v>
          </cell>
          <cell r="AE202">
            <v>1</v>
          </cell>
          <cell r="AF202">
            <v>5</v>
          </cell>
          <cell r="AG202">
            <v>9</v>
          </cell>
          <cell r="AH202">
            <v>14</v>
          </cell>
          <cell r="AI202">
            <v>1</v>
          </cell>
          <cell r="AJ202">
            <v>6</v>
          </cell>
          <cell r="AK202">
            <v>5</v>
          </cell>
          <cell r="AL202">
            <v>11</v>
          </cell>
          <cell r="AM202">
            <v>1</v>
          </cell>
          <cell r="AN202">
            <v>9</v>
          </cell>
          <cell r="AO202">
            <v>7</v>
          </cell>
          <cell r="AP202">
            <v>16</v>
          </cell>
          <cell r="AQ202">
            <v>1</v>
          </cell>
          <cell r="AR202">
            <v>39</v>
          </cell>
          <cell r="AS202">
            <v>32</v>
          </cell>
          <cell r="AT202">
            <v>71</v>
          </cell>
          <cell r="AU202">
            <v>6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</row>
        <row r="203">
          <cell r="B203">
            <v>41030213</v>
          </cell>
          <cell r="C203" t="str">
            <v>บ้านยางเหล่าสวนกล้วย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5</v>
          </cell>
          <cell r="I203">
            <v>5</v>
          </cell>
          <cell r="J203">
            <v>10</v>
          </cell>
          <cell r="K203">
            <v>1</v>
          </cell>
          <cell r="L203">
            <v>5</v>
          </cell>
          <cell r="M203">
            <v>5</v>
          </cell>
          <cell r="N203">
            <v>10</v>
          </cell>
          <cell r="O203">
            <v>1</v>
          </cell>
          <cell r="P203">
            <v>10</v>
          </cell>
          <cell r="Q203">
            <v>10</v>
          </cell>
          <cell r="R203">
            <v>20</v>
          </cell>
          <cell r="S203">
            <v>2</v>
          </cell>
          <cell r="T203">
            <v>10</v>
          </cell>
          <cell r="U203">
            <v>5</v>
          </cell>
          <cell r="V203">
            <v>15</v>
          </cell>
          <cell r="W203">
            <v>1</v>
          </cell>
          <cell r="X203">
            <v>6</v>
          </cell>
          <cell r="Y203">
            <v>6</v>
          </cell>
          <cell r="Z203">
            <v>12</v>
          </cell>
          <cell r="AA203">
            <v>1</v>
          </cell>
          <cell r="AB203">
            <v>6</v>
          </cell>
          <cell r="AC203">
            <v>4</v>
          </cell>
          <cell r="AD203">
            <v>10</v>
          </cell>
          <cell r="AE203">
            <v>1</v>
          </cell>
          <cell r="AF203">
            <v>9</v>
          </cell>
          <cell r="AG203">
            <v>7</v>
          </cell>
          <cell r="AH203">
            <v>16</v>
          </cell>
          <cell r="AI203">
            <v>1</v>
          </cell>
          <cell r="AJ203">
            <v>3</v>
          </cell>
          <cell r="AK203">
            <v>7</v>
          </cell>
          <cell r="AL203">
            <v>10</v>
          </cell>
          <cell r="AM203">
            <v>1</v>
          </cell>
          <cell r="AN203">
            <v>10</v>
          </cell>
          <cell r="AO203">
            <v>2</v>
          </cell>
          <cell r="AP203">
            <v>12</v>
          </cell>
          <cell r="AQ203">
            <v>1</v>
          </cell>
          <cell r="AR203">
            <v>44</v>
          </cell>
          <cell r="AS203">
            <v>31</v>
          </cell>
          <cell r="AT203">
            <v>75</v>
          </cell>
          <cell r="AU203">
            <v>6</v>
          </cell>
          <cell r="AV203">
            <v>6</v>
          </cell>
          <cell r="AW203">
            <v>8</v>
          </cell>
          <cell r="AX203">
            <v>14</v>
          </cell>
          <cell r="AY203">
            <v>1</v>
          </cell>
          <cell r="AZ203">
            <v>8</v>
          </cell>
          <cell r="BA203">
            <v>7</v>
          </cell>
          <cell r="BB203">
            <v>15</v>
          </cell>
          <cell r="BC203">
            <v>1</v>
          </cell>
          <cell r="BD203">
            <v>10</v>
          </cell>
          <cell r="BE203">
            <v>6</v>
          </cell>
          <cell r="BF203">
            <v>16</v>
          </cell>
          <cell r="BG203">
            <v>1</v>
          </cell>
          <cell r="BH203">
            <v>24</v>
          </cell>
          <cell r="BI203">
            <v>21</v>
          </cell>
          <cell r="BJ203">
            <v>45</v>
          </cell>
          <cell r="BK203">
            <v>3</v>
          </cell>
        </row>
        <row r="204">
          <cell r="B204">
            <v>41030214</v>
          </cell>
          <cell r="C204" t="str">
            <v>อนุบาลกู่แก้ว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18</v>
          </cell>
          <cell r="I204">
            <v>7</v>
          </cell>
          <cell r="J204">
            <v>25</v>
          </cell>
          <cell r="K204">
            <v>2</v>
          </cell>
          <cell r="L204">
            <v>11</v>
          </cell>
          <cell r="M204">
            <v>15</v>
          </cell>
          <cell r="N204">
            <v>26</v>
          </cell>
          <cell r="O204">
            <v>2</v>
          </cell>
          <cell r="P204">
            <v>29</v>
          </cell>
          <cell r="Q204">
            <v>22</v>
          </cell>
          <cell r="R204">
            <v>51</v>
          </cell>
          <cell r="S204">
            <v>4</v>
          </cell>
          <cell r="T204">
            <v>15</v>
          </cell>
          <cell r="U204">
            <v>12</v>
          </cell>
          <cell r="V204">
            <v>27</v>
          </cell>
          <cell r="W204">
            <v>1</v>
          </cell>
          <cell r="X204">
            <v>14</v>
          </cell>
          <cell r="Y204">
            <v>10</v>
          </cell>
          <cell r="Z204">
            <v>24</v>
          </cell>
          <cell r="AA204">
            <v>1</v>
          </cell>
          <cell r="AB204">
            <v>11</v>
          </cell>
          <cell r="AC204">
            <v>14</v>
          </cell>
          <cell r="AD204">
            <v>25</v>
          </cell>
          <cell r="AE204">
            <v>1</v>
          </cell>
          <cell r="AF204">
            <v>17</v>
          </cell>
          <cell r="AG204">
            <v>16</v>
          </cell>
          <cell r="AH204">
            <v>33</v>
          </cell>
          <cell r="AI204">
            <v>2</v>
          </cell>
          <cell r="AJ204">
            <v>23</v>
          </cell>
          <cell r="AK204">
            <v>17</v>
          </cell>
          <cell r="AL204">
            <v>40</v>
          </cell>
          <cell r="AM204">
            <v>2</v>
          </cell>
          <cell r="AN204">
            <v>12</v>
          </cell>
          <cell r="AO204">
            <v>16</v>
          </cell>
          <cell r="AP204">
            <v>28</v>
          </cell>
          <cell r="AQ204">
            <v>2</v>
          </cell>
          <cell r="AR204">
            <v>92</v>
          </cell>
          <cell r="AS204">
            <v>85</v>
          </cell>
          <cell r="AT204">
            <v>177</v>
          </cell>
          <cell r="AU204">
            <v>9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</row>
        <row r="205">
          <cell r="B205">
            <v>41030215</v>
          </cell>
          <cell r="C205" t="str">
            <v>บ้านซำป่าหัน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>
            <v>1</v>
          </cell>
          <cell r="J205">
            <v>2</v>
          </cell>
          <cell r="K205">
            <v>1</v>
          </cell>
          <cell r="L205">
            <v>4</v>
          </cell>
          <cell r="M205">
            <v>3</v>
          </cell>
          <cell r="N205">
            <v>7</v>
          </cell>
          <cell r="O205">
            <v>1</v>
          </cell>
          <cell r="P205">
            <v>5</v>
          </cell>
          <cell r="Q205">
            <v>4</v>
          </cell>
          <cell r="R205">
            <v>9</v>
          </cell>
          <cell r="S205">
            <v>2</v>
          </cell>
          <cell r="T205">
            <v>5</v>
          </cell>
          <cell r="U205">
            <v>6</v>
          </cell>
          <cell r="V205">
            <v>11</v>
          </cell>
          <cell r="W205">
            <v>1</v>
          </cell>
          <cell r="X205">
            <v>3</v>
          </cell>
          <cell r="Y205">
            <v>2</v>
          </cell>
          <cell r="Z205">
            <v>5</v>
          </cell>
          <cell r="AA205">
            <v>1</v>
          </cell>
          <cell r="AB205">
            <v>4</v>
          </cell>
          <cell r="AC205">
            <v>4</v>
          </cell>
          <cell r="AD205">
            <v>8</v>
          </cell>
          <cell r="AE205">
            <v>1</v>
          </cell>
          <cell r="AF205">
            <v>4</v>
          </cell>
          <cell r="AG205">
            <v>2</v>
          </cell>
          <cell r="AH205">
            <v>6</v>
          </cell>
          <cell r="AI205">
            <v>1</v>
          </cell>
          <cell r="AJ205">
            <v>8</v>
          </cell>
          <cell r="AK205">
            <v>5</v>
          </cell>
          <cell r="AL205">
            <v>13</v>
          </cell>
          <cell r="AM205">
            <v>1</v>
          </cell>
          <cell r="AN205">
            <v>5</v>
          </cell>
          <cell r="AO205">
            <v>4</v>
          </cell>
          <cell r="AP205">
            <v>9</v>
          </cell>
          <cell r="AQ205">
            <v>1</v>
          </cell>
          <cell r="AR205">
            <v>29</v>
          </cell>
          <cell r="AS205">
            <v>23</v>
          </cell>
          <cell r="AT205">
            <v>52</v>
          </cell>
          <cell r="AU205">
            <v>6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</row>
        <row r="206">
          <cell r="B206">
            <v>41030216</v>
          </cell>
          <cell r="C206" t="str">
            <v>บ้านซำป่ารัง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3</v>
          </cell>
          <cell r="I206">
            <v>6</v>
          </cell>
          <cell r="J206">
            <v>9</v>
          </cell>
          <cell r="K206">
            <v>1</v>
          </cell>
          <cell r="L206">
            <v>7</v>
          </cell>
          <cell r="M206">
            <v>3</v>
          </cell>
          <cell r="N206">
            <v>10</v>
          </cell>
          <cell r="O206">
            <v>1</v>
          </cell>
          <cell r="P206">
            <v>10</v>
          </cell>
          <cell r="Q206">
            <v>9</v>
          </cell>
          <cell r="R206">
            <v>19</v>
          </cell>
          <cell r="S206">
            <v>2</v>
          </cell>
          <cell r="T206">
            <v>3</v>
          </cell>
          <cell r="U206">
            <v>6</v>
          </cell>
          <cell r="V206">
            <v>9</v>
          </cell>
          <cell r="W206">
            <v>1</v>
          </cell>
          <cell r="X206">
            <v>9</v>
          </cell>
          <cell r="Y206">
            <v>6</v>
          </cell>
          <cell r="Z206">
            <v>15</v>
          </cell>
          <cell r="AA206">
            <v>1</v>
          </cell>
          <cell r="AB206">
            <v>5</v>
          </cell>
          <cell r="AC206">
            <v>5</v>
          </cell>
          <cell r="AD206">
            <v>10</v>
          </cell>
          <cell r="AE206">
            <v>1</v>
          </cell>
          <cell r="AF206">
            <v>4</v>
          </cell>
          <cell r="AG206">
            <v>8</v>
          </cell>
          <cell r="AH206">
            <v>12</v>
          </cell>
          <cell r="AI206">
            <v>1</v>
          </cell>
          <cell r="AJ206">
            <v>9</v>
          </cell>
          <cell r="AK206">
            <v>7</v>
          </cell>
          <cell r="AL206">
            <v>16</v>
          </cell>
          <cell r="AM206">
            <v>1</v>
          </cell>
          <cell r="AN206">
            <v>9</v>
          </cell>
          <cell r="AO206">
            <v>10</v>
          </cell>
          <cell r="AP206">
            <v>19</v>
          </cell>
          <cell r="AQ206">
            <v>1</v>
          </cell>
          <cell r="AR206">
            <v>39</v>
          </cell>
          <cell r="AS206">
            <v>42</v>
          </cell>
          <cell r="AT206">
            <v>81</v>
          </cell>
          <cell r="AU206">
            <v>6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</row>
        <row r="207">
          <cell r="D207">
            <v>31</v>
          </cell>
          <cell r="E207">
            <v>45</v>
          </cell>
          <cell r="F207">
            <v>76</v>
          </cell>
          <cell r="G207">
            <v>8</v>
          </cell>
          <cell r="H207">
            <v>1338</v>
          </cell>
          <cell r="I207">
            <v>1229</v>
          </cell>
          <cell r="J207">
            <v>2567</v>
          </cell>
          <cell r="K207">
            <v>211</v>
          </cell>
          <cell r="L207">
            <v>1499</v>
          </cell>
          <cell r="M207">
            <v>1372</v>
          </cell>
          <cell r="N207">
            <v>2871</v>
          </cell>
          <cell r="O207">
            <v>216</v>
          </cell>
          <cell r="P207">
            <v>2868</v>
          </cell>
          <cell r="Q207">
            <v>2646</v>
          </cell>
          <cell r="R207">
            <v>5514</v>
          </cell>
          <cell r="S207">
            <v>435</v>
          </cell>
          <cell r="T207">
            <v>1495</v>
          </cell>
          <cell r="U207">
            <v>1449</v>
          </cell>
          <cell r="V207">
            <v>2944</v>
          </cell>
          <cell r="W207">
            <v>223</v>
          </cell>
          <cell r="X207">
            <v>1708</v>
          </cell>
          <cell r="Y207">
            <v>1498</v>
          </cell>
          <cell r="Z207">
            <v>3206</v>
          </cell>
          <cell r="AA207">
            <v>229</v>
          </cell>
          <cell r="AB207">
            <v>1649</v>
          </cell>
          <cell r="AC207">
            <v>1661</v>
          </cell>
          <cell r="AD207">
            <v>3310</v>
          </cell>
          <cell r="AE207">
            <v>221</v>
          </cell>
          <cell r="AF207">
            <v>1685</v>
          </cell>
          <cell r="AG207">
            <v>1719</v>
          </cell>
          <cell r="AH207">
            <v>3404</v>
          </cell>
          <cell r="AI207">
            <v>228</v>
          </cell>
          <cell r="AJ207">
            <v>1861</v>
          </cell>
          <cell r="AK207">
            <v>1774</v>
          </cell>
          <cell r="AL207">
            <v>3635</v>
          </cell>
          <cell r="AM207">
            <v>230</v>
          </cell>
          <cell r="AN207">
            <v>1915</v>
          </cell>
          <cell r="AO207">
            <v>1820</v>
          </cell>
          <cell r="AP207">
            <v>3735</v>
          </cell>
          <cell r="AQ207">
            <v>235</v>
          </cell>
          <cell r="AR207">
            <v>10313</v>
          </cell>
          <cell r="AS207">
            <v>9921</v>
          </cell>
          <cell r="AT207">
            <v>20234</v>
          </cell>
          <cell r="AU207">
            <v>1366</v>
          </cell>
          <cell r="AV207">
            <v>673</v>
          </cell>
          <cell r="AW207">
            <v>560</v>
          </cell>
          <cell r="AX207">
            <v>1233</v>
          </cell>
          <cell r="AY207">
            <v>67</v>
          </cell>
          <cell r="AZ207">
            <v>680</v>
          </cell>
          <cell r="BA207">
            <v>533</v>
          </cell>
          <cell r="BB207">
            <v>1213</v>
          </cell>
          <cell r="BC207">
            <v>65</v>
          </cell>
          <cell r="BD207">
            <v>649</v>
          </cell>
          <cell r="BE207">
            <v>598</v>
          </cell>
          <cell r="BF207">
            <v>1247</v>
          </cell>
          <cell r="BG207">
            <v>66</v>
          </cell>
          <cell r="BH207">
            <v>2002</v>
          </cell>
          <cell r="BI207">
            <v>1691</v>
          </cell>
          <cell r="BJ207">
            <v>3693</v>
          </cell>
          <cell r="BK207">
            <v>198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9" tint="0.59999389629810485"/>
  </sheetPr>
  <dimension ref="A1:AH231"/>
  <sheetViews>
    <sheetView tabSelected="1" zoomScaleNormal="100" workbookViewId="0">
      <pane ySplit="3" topLeftCell="A211" activePane="bottomLeft" state="frozen"/>
      <selection pane="bottomLeft" activeCell="AL20" sqref="AL20"/>
    </sheetView>
  </sheetViews>
  <sheetFormatPr defaultColWidth="9.140625" defaultRowHeight="18.75"/>
  <cols>
    <col min="1" max="1" width="4.140625" style="19" customWidth="1"/>
    <col min="2" max="2" width="7.85546875" style="19" customWidth="1"/>
    <col min="3" max="3" width="15.5703125" style="19" customWidth="1"/>
    <col min="4" max="5" width="3.42578125" style="20" customWidth="1"/>
    <col min="6" max="9" width="3.7109375" style="20" customWidth="1"/>
    <col min="10" max="10" width="3.7109375" style="21" customWidth="1"/>
    <col min="11" max="22" width="3.7109375" style="20" customWidth="1"/>
    <col min="23" max="23" width="5.140625" style="20" customWidth="1"/>
    <col min="24" max="30" width="3.7109375" style="20" customWidth="1"/>
    <col min="31" max="33" width="3.85546875" style="20" customWidth="1"/>
    <col min="34" max="34" width="9.28515625" style="2" hidden="1" customWidth="1"/>
    <col min="35" max="16384" width="9.140625" style="2"/>
  </cols>
  <sheetData>
    <row r="1" spans="1:33" ht="21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3" t="s">
        <v>1</v>
      </c>
      <c r="B2" s="3" t="s">
        <v>2</v>
      </c>
      <c r="C2" s="3" t="s">
        <v>3</v>
      </c>
      <c r="D2" s="4" t="s">
        <v>4</v>
      </c>
      <c r="E2" s="4"/>
      <c r="F2" s="4" t="s">
        <v>5</v>
      </c>
      <c r="G2" s="4"/>
      <c r="H2" s="4" t="s">
        <v>6</v>
      </c>
      <c r="I2" s="4"/>
      <c r="J2" s="5" t="s">
        <v>7</v>
      </c>
      <c r="K2" s="4" t="s">
        <v>8</v>
      </c>
      <c r="L2" s="4"/>
      <c r="M2" s="4" t="s">
        <v>9</v>
      </c>
      <c r="N2" s="4"/>
      <c r="O2" s="4" t="s">
        <v>10</v>
      </c>
      <c r="P2" s="4"/>
      <c r="Q2" s="4" t="s">
        <v>11</v>
      </c>
      <c r="R2" s="4"/>
      <c r="S2" s="4" t="s">
        <v>12</v>
      </c>
      <c r="T2" s="4"/>
      <c r="U2" s="4" t="s">
        <v>13</v>
      </c>
      <c r="V2" s="4"/>
      <c r="W2" s="5" t="s">
        <v>7</v>
      </c>
      <c r="X2" s="4" t="s">
        <v>14</v>
      </c>
      <c r="Y2" s="4"/>
      <c r="Z2" s="4" t="s">
        <v>15</v>
      </c>
      <c r="AA2" s="4"/>
      <c r="AB2" s="4" t="s">
        <v>16</v>
      </c>
      <c r="AC2" s="4"/>
      <c r="AD2" s="5" t="s">
        <v>7</v>
      </c>
      <c r="AE2" s="4" t="s">
        <v>17</v>
      </c>
      <c r="AF2" s="4"/>
      <c r="AG2" s="4"/>
    </row>
    <row r="3" spans="1:33">
      <c r="A3" s="3"/>
      <c r="B3" s="3"/>
      <c r="C3" s="3"/>
      <c r="D3" s="6" t="s">
        <v>18</v>
      </c>
      <c r="E3" s="6" t="s">
        <v>19</v>
      </c>
      <c r="F3" s="6" t="s">
        <v>18</v>
      </c>
      <c r="G3" s="6" t="s">
        <v>19</v>
      </c>
      <c r="H3" s="6" t="s">
        <v>18</v>
      </c>
      <c r="I3" s="6" t="s">
        <v>19</v>
      </c>
      <c r="J3" s="5"/>
      <c r="K3" s="6" t="s">
        <v>18</v>
      </c>
      <c r="L3" s="6" t="s">
        <v>19</v>
      </c>
      <c r="M3" s="6" t="s">
        <v>18</v>
      </c>
      <c r="N3" s="6" t="s">
        <v>19</v>
      </c>
      <c r="O3" s="6" t="s">
        <v>18</v>
      </c>
      <c r="P3" s="6" t="s">
        <v>19</v>
      </c>
      <c r="Q3" s="6" t="s">
        <v>18</v>
      </c>
      <c r="R3" s="6" t="s">
        <v>19</v>
      </c>
      <c r="S3" s="6" t="s">
        <v>18</v>
      </c>
      <c r="T3" s="6" t="s">
        <v>19</v>
      </c>
      <c r="U3" s="6" t="s">
        <v>18</v>
      </c>
      <c r="V3" s="6" t="s">
        <v>19</v>
      </c>
      <c r="W3" s="5"/>
      <c r="X3" s="6" t="s">
        <v>18</v>
      </c>
      <c r="Y3" s="6" t="s">
        <v>19</v>
      </c>
      <c r="Z3" s="6" t="s">
        <v>18</v>
      </c>
      <c r="AA3" s="6" t="s">
        <v>19</v>
      </c>
      <c r="AB3" s="6" t="s">
        <v>18</v>
      </c>
      <c r="AC3" s="6" t="s">
        <v>19</v>
      </c>
      <c r="AD3" s="5"/>
      <c r="AE3" s="6" t="s">
        <v>18</v>
      </c>
      <c r="AF3" s="6" t="s">
        <v>19</v>
      </c>
      <c r="AG3" s="6" t="s">
        <v>7</v>
      </c>
    </row>
    <row r="4" spans="1:33">
      <c r="A4" s="7" t="s">
        <v>20</v>
      </c>
      <c r="B4" s="7"/>
      <c r="C4" s="7"/>
      <c r="D4" s="8"/>
      <c r="E4" s="9"/>
      <c r="F4" s="8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9"/>
      <c r="Y4" s="9"/>
      <c r="Z4" s="9"/>
      <c r="AA4" s="9"/>
      <c r="AB4" s="9"/>
      <c r="AC4" s="9"/>
      <c r="AD4" s="10"/>
      <c r="AE4" s="9"/>
      <c r="AF4" s="9"/>
      <c r="AG4" s="11"/>
    </row>
    <row r="5" spans="1:33" ht="21" customHeight="1">
      <c r="A5" s="12">
        <v>1</v>
      </c>
      <c r="B5" s="13">
        <v>41030041</v>
      </c>
      <c r="C5" s="13" t="str">
        <f>VLOOKUP(B5,'[1]ตาราง 5'!$B$4:$C$218,2,0)</f>
        <v>บ้านวังฮาง</v>
      </c>
      <c r="D5" s="6">
        <f>VLOOKUP(B5,'[2]นักรียน(Dmc)'!$B$4:$BK$207,3,0)</f>
        <v>0</v>
      </c>
      <c r="E5" s="6">
        <f>VLOOKUP(B5,'[2]นักรียน(Dmc)'!$B$4:$BK$207,4,0)</f>
        <v>0</v>
      </c>
      <c r="F5" s="6">
        <f>VLOOKUP(B5,'[2]นักรียน(Dmc)'!$B$4:$BK$207,7,0)</f>
        <v>3</v>
      </c>
      <c r="G5" s="6">
        <f>VLOOKUP(B5,'[2]นักรียน(Dmc)'!$B$4:$BK$207,8,0)</f>
        <v>5</v>
      </c>
      <c r="H5" s="6">
        <f>VLOOKUP(B5,'[2]นักรียน(Dmc)'!$B$4:$BK$207,11,0)</f>
        <v>11</v>
      </c>
      <c r="I5" s="6">
        <f>VLOOKUP(B5,'[2]นักรียน(Dmc)'!$B$4:$BK$207,12,0)</f>
        <v>6</v>
      </c>
      <c r="J5" s="14">
        <f t="shared" ref="J5:J23" si="0">SUM(F5:I5)</f>
        <v>25</v>
      </c>
      <c r="K5" s="6">
        <f>VLOOKUP(B5,'[2]นักรียน(Dmc)'!$B$4:$BK$207,19,0)</f>
        <v>4</v>
      </c>
      <c r="L5" s="6">
        <f>VLOOKUP(B5,'[2]นักรียน(Dmc)'!$B$4:$BK$207,20,0)</f>
        <v>6</v>
      </c>
      <c r="M5" s="6">
        <f>VLOOKUP(B5,'[2]นักรียน(Dmc)'!$B$4:$BK$207,23,0)</f>
        <v>11</v>
      </c>
      <c r="N5" s="6">
        <f>VLOOKUP(B5,'[2]นักรียน(Dmc)'!$B$4:$BK$207,24,0)</f>
        <v>4</v>
      </c>
      <c r="O5" s="6">
        <f>VLOOKUP(B5,'[2]นักรียน(Dmc)'!$B$4:$BK$207,27,0)</f>
        <v>3</v>
      </c>
      <c r="P5" s="6">
        <f>VLOOKUP(B5,'[2]นักรียน(Dmc)'!$B$4:$BK$207,28,0)</f>
        <v>7</v>
      </c>
      <c r="Q5" s="6">
        <f>VLOOKUP(B5,'[2]นักรียน(Dmc)'!$B$4:$BK$207,31,0)</f>
        <v>7</v>
      </c>
      <c r="R5" s="6">
        <f>VLOOKUP(B5,'[2]นักรียน(Dmc)'!$B$4:$BK$207,32,0)</f>
        <v>7</v>
      </c>
      <c r="S5" s="6">
        <f>VLOOKUP(B5,'[2]นักรียน(Dmc)'!$B$4:$BK$207,35,0)</f>
        <v>6</v>
      </c>
      <c r="T5" s="6">
        <f>VLOOKUP(B5,'[2]นักรียน(Dmc)'!$B$4:$BK$207,36,0)</f>
        <v>3</v>
      </c>
      <c r="U5" s="6">
        <f>VLOOKUP(B5,'[2]นักรียน(Dmc)'!$B$4:$BK$207,39,0)</f>
        <v>5</v>
      </c>
      <c r="V5" s="6">
        <f>VLOOKUP(B5,'[2]นักรียน(Dmc)'!$B$4:$BK$207,40,0)</f>
        <v>11</v>
      </c>
      <c r="W5" s="6">
        <f t="shared" ref="W5:W23" si="1">SUM(K5:V5)</f>
        <v>74</v>
      </c>
      <c r="X5" s="6">
        <f>VLOOKUP(B5,'[2]นักรียน(Dmc)'!$B$4:$BK$207,47,0)</f>
        <v>14</v>
      </c>
      <c r="Y5" s="6">
        <f>VLOOKUP(B5,'[2]นักรียน(Dmc)'!$B$4:$BK$207,48,0)</f>
        <v>6</v>
      </c>
      <c r="Z5" s="6">
        <f>VLOOKUP(B5,'[2]นักรียน(Dmc)'!$B$4:$BK$207,51,0)</f>
        <v>4</v>
      </c>
      <c r="AA5" s="6">
        <f>VLOOKUP(B5,'[2]นักรียน(Dmc)'!$B$4:$BK$207,52,0)</f>
        <v>7</v>
      </c>
      <c r="AB5" s="6">
        <f>VLOOKUP(B5,'[2]นักรียน(Dmc)'!$B$4:$BK$207,55,0)</f>
        <v>10</v>
      </c>
      <c r="AC5" s="6">
        <f>VLOOKUP(B5,'[2]นักรียน(Dmc)'!$B$4:$BK$207,56,0)</f>
        <v>7</v>
      </c>
      <c r="AD5" s="6">
        <f>SUM(X5:AC5)</f>
        <v>48</v>
      </c>
      <c r="AE5" s="6">
        <f>SUM(D5,F5,H5,K5,M5,O5,Q5,S5,U5,X5,Z5,AB5)</f>
        <v>78</v>
      </c>
      <c r="AF5" s="6">
        <f>SUM(E5,G5,I5,L5,N5,P5,R5,T5,V5,Y5,AA5,AC5)</f>
        <v>69</v>
      </c>
      <c r="AG5" s="6">
        <f t="shared" ref="AG5:AG23" si="2">SUM(AE5:AF5)</f>
        <v>147</v>
      </c>
    </row>
    <row r="6" spans="1:33" ht="21" customHeight="1">
      <c r="A6" s="12">
        <v>2</v>
      </c>
      <c r="B6" s="13">
        <v>41030042</v>
      </c>
      <c r="C6" s="13" t="str">
        <f>VLOOKUP(B6,'[1]ตาราง 5'!$B$4:$C$218,2,0)</f>
        <v>บ้านนาเยีย</v>
      </c>
      <c r="D6" s="6">
        <f>VLOOKUP(B6,'[2]นักรียน(Dmc)'!$B$4:$BK$207,3,0)</f>
        <v>0</v>
      </c>
      <c r="E6" s="6">
        <f>VLOOKUP(B6,'[2]นักรียน(Dmc)'!$B$4:$BK$207,4,0)</f>
        <v>0</v>
      </c>
      <c r="F6" s="6">
        <f>VLOOKUP(B6,'[2]นักรียน(Dmc)'!$B$4:$BK$207,7,0)</f>
        <v>2</v>
      </c>
      <c r="G6" s="6">
        <f>VLOOKUP(B6,'[2]นักรียน(Dmc)'!$B$4:$BK$207,8,0)</f>
        <v>6</v>
      </c>
      <c r="H6" s="6">
        <f>VLOOKUP(B6,'[2]นักรียน(Dmc)'!$B$4:$BK$207,11,0)</f>
        <v>2</v>
      </c>
      <c r="I6" s="6">
        <f>VLOOKUP(B6,'[2]นักรียน(Dmc)'!$B$4:$BK$207,12,0)</f>
        <v>3</v>
      </c>
      <c r="J6" s="14">
        <f t="shared" si="0"/>
        <v>13</v>
      </c>
      <c r="K6" s="6">
        <f>VLOOKUP(B6,'[2]นักรียน(Dmc)'!$B$4:$BK$207,19,0)</f>
        <v>1</v>
      </c>
      <c r="L6" s="6">
        <f>VLOOKUP(B6,'[2]นักรียน(Dmc)'!$B$4:$BK$207,20,0)</f>
        <v>3</v>
      </c>
      <c r="M6" s="6">
        <f>VLOOKUP(B6,'[2]นักรียน(Dmc)'!$B$4:$BK$207,23,0)</f>
        <v>2</v>
      </c>
      <c r="N6" s="6">
        <f>VLOOKUP(B6,'[2]นักรียน(Dmc)'!$B$4:$BK$207,24,0)</f>
        <v>3</v>
      </c>
      <c r="O6" s="6">
        <f>VLOOKUP(B6,'[2]นักรียน(Dmc)'!$B$4:$BK$207,27,0)</f>
        <v>5</v>
      </c>
      <c r="P6" s="6">
        <f>VLOOKUP(B6,'[2]นักรียน(Dmc)'!$B$4:$BK$207,28,0)</f>
        <v>0</v>
      </c>
      <c r="Q6" s="6">
        <f>VLOOKUP(B6,'[2]นักรียน(Dmc)'!$B$4:$BK$207,31,0)</f>
        <v>1</v>
      </c>
      <c r="R6" s="6">
        <f>VLOOKUP(B6,'[2]นักรียน(Dmc)'!$B$4:$BK$207,32,0)</f>
        <v>3</v>
      </c>
      <c r="S6" s="6">
        <f>VLOOKUP(B6,'[2]นักรียน(Dmc)'!$B$4:$BK$207,35,0)</f>
        <v>2</v>
      </c>
      <c r="T6" s="6">
        <f>VLOOKUP(B6,'[2]นักรียน(Dmc)'!$B$4:$BK$207,36,0)</f>
        <v>6</v>
      </c>
      <c r="U6" s="6">
        <f>VLOOKUP(B6,'[2]นักรียน(Dmc)'!$B$4:$BK$207,39,0)</f>
        <v>8</v>
      </c>
      <c r="V6" s="6">
        <f>VLOOKUP(B6,'[2]นักรียน(Dmc)'!$B$4:$BK$207,40,0)</f>
        <v>6</v>
      </c>
      <c r="W6" s="6">
        <f t="shared" si="1"/>
        <v>40</v>
      </c>
      <c r="X6" s="6"/>
      <c r="Y6" s="6"/>
      <c r="Z6" s="6"/>
      <c r="AA6" s="6"/>
      <c r="AB6" s="6"/>
      <c r="AC6" s="6"/>
      <c r="AD6" s="6"/>
      <c r="AE6" s="6">
        <f t="shared" ref="AE6:AF23" si="3">SUM(D6,F6,H6,K6,M6,O6,Q6,S6,U6,X6,Z6,AB6)</f>
        <v>23</v>
      </c>
      <c r="AF6" s="6">
        <f t="shared" si="3"/>
        <v>30</v>
      </c>
      <c r="AG6" s="6">
        <f t="shared" si="2"/>
        <v>53</v>
      </c>
    </row>
    <row r="7" spans="1:33" ht="21" customHeight="1">
      <c r="A7" s="12">
        <v>3</v>
      </c>
      <c r="B7" s="13">
        <v>41030043</v>
      </c>
      <c r="C7" s="13" t="str">
        <f>VLOOKUP(B7,'[1]ตาราง 5'!$B$4:$C$218,2,0)</f>
        <v>บ้านสร้อยพร้าว</v>
      </c>
      <c r="D7" s="6">
        <f>VLOOKUP(B7,'[2]นักรียน(Dmc)'!$B$4:$BK$207,3,0)</f>
        <v>0</v>
      </c>
      <c r="E7" s="6">
        <f>VLOOKUP(B7,'[2]นักรียน(Dmc)'!$B$4:$BK$207,4,0)</f>
        <v>0</v>
      </c>
      <c r="F7" s="6">
        <f>VLOOKUP(B7,'[2]นักรียน(Dmc)'!$B$4:$BK$207,7,0)</f>
        <v>4</v>
      </c>
      <c r="G7" s="6">
        <f>VLOOKUP(B7,'[2]นักรียน(Dmc)'!$B$4:$BK$207,8,0)</f>
        <v>8</v>
      </c>
      <c r="H7" s="6">
        <f>VLOOKUP(B7,'[2]นักรียน(Dmc)'!$B$4:$BK$207,11,0)</f>
        <v>6</v>
      </c>
      <c r="I7" s="6">
        <f>VLOOKUP(B7,'[2]นักรียน(Dmc)'!$B$4:$BK$207,12,0)</f>
        <v>6</v>
      </c>
      <c r="J7" s="14">
        <f t="shared" si="0"/>
        <v>24</v>
      </c>
      <c r="K7" s="6">
        <f>VLOOKUP(B7,'[2]นักรียน(Dmc)'!$B$4:$BK$207,19,0)</f>
        <v>6</v>
      </c>
      <c r="L7" s="6">
        <f>VLOOKUP(B7,'[2]นักรียน(Dmc)'!$B$4:$BK$207,20,0)</f>
        <v>2</v>
      </c>
      <c r="M7" s="6">
        <f>VLOOKUP(B7,'[2]นักรียน(Dmc)'!$B$4:$BK$207,23,0)</f>
        <v>10</v>
      </c>
      <c r="N7" s="6">
        <f>VLOOKUP(B7,'[2]นักรียน(Dmc)'!$B$4:$BK$207,24,0)</f>
        <v>3</v>
      </c>
      <c r="O7" s="6">
        <f>VLOOKUP(B7,'[2]นักรียน(Dmc)'!$B$4:$BK$207,27,0)</f>
        <v>3</v>
      </c>
      <c r="P7" s="6">
        <f>VLOOKUP(B7,'[2]นักรียน(Dmc)'!$B$4:$BK$207,28,0)</f>
        <v>4</v>
      </c>
      <c r="Q7" s="6">
        <f>VLOOKUP(B7,'[2]นักรียน(Dmc)'!$B$4:$BK$207,31,0)</f>
        <v>8</v>
      </c>
      <c r="R7" s="6">
        <f>VLOOKUP(B7,'[2]นักรียน(Dmc)'!$B$4:$BK$207,32,0)</f>
        <v>2</v>
      </c>
      <c r="S7" s="6">
        <f>VLOOKUP(B7,'[2]นักรียน(Dmc)'!$B$4:$BK$207,35,0)</f>
        <v>5</v>
      </c>
      <c r="T7" s="6">
        <f>VLOOKUP(B7,'[2]นักรียน(Dmc)'!$B$4:$BK$207,36,0)</f>
        <v>5</v>
      </c>
      <c r="U7" s="6">
        <f>VLOOKUP(B7,'[2]นักรียน(Dmc)'!$B$4:$BK$207,39,0)</f>
        <v>4</v>
      </c>
      <c r="V7" s="6">
        <f>VLOOKUP(B7,'[2]นักรียน(Dmc)'!$B$4:$BK$207,40,0)</f>
        <v>3</v>
      </c>
      <c r="W7" s="6">
        <f t="shared" si="1"/>
        <v>55</v>
      </c>
      <c r="X7" s="6">
        <f>VLOOKUP(B7,'[2]นักรียน(Dmc)'!$B$4:$BK$207,47,0)</f>
        <v>9</v>
      </c>
      <c r="Y7" s="6">
        <f>VLOOKUP(B7,'[2]นักรียน(Dmc)'!$B$4:$BK$207,48,0)</f>
        <v>5</v>
      </c>
      <c r="Z7" s="6">
        <f>VLOOKUP(B7,'[2]นักรียน(Dmc)'!$B$4:$BK$207,51,0)</f>
        <v>5</v>
      </c>
      <c r="AA7" s="6">
        <f>VLOOKUP(B7,'[2]นักรียน(Dmc)'!$B$4:$BK$207,52,0)</f>
        <v>6</v>
      </c>
      <c r="AB7" s="6">
        <f>VLOOKUP(B7,'[2]นักรียน(Dmc)'!$B$4:$BK$207,55,0)</f>
        <v>6</v>
      </c>
      <c r="AC7" s="6">
        <f>VLOOKUP(B7,'[2]นักรียน(Dmc)'!$B$4:$BK$207,56,0)</f>
        <v>6</v>
      </c>
      <c r="AD7" s="6">
        <f>SUM(X7:AC7)</f>
        <v>37</v>
      </c>
      <c r="AE7" s="6">
        <f t="shared" si="3"/>
        <v>66</v>
      </c>
      <c r="AF7" s="6">
        <f t="shared" si="3"/>
        <v>50</v>
      </c>
      <c r="AG7" s="6">
        <f t="shared" si="2"/>
        <v>116</v>
      </c>
    </row>
    <row r="8" spans="1:33" ht="21" customHeight="1">
      <c r="A8" s="12">
        <v>4</v>
      </c>
      <c r="B8" s="13">
        <v>41030044</v>
      </c>
      <c r="C8" s="13" t="str">
        <f>VLOOKUP(B8,'[1]ตาราง 5'!$B$4:$C$218,2,0)</f>
        <v>บ้านหงษาวดี</v>
      </c>
      <c r="D8" s="6">
        <f>VLOOKUP(B8,'[2]นักรียน(Dmc)'!$B$4:$BK$207,3,0)</f>
        <v>0</v>
      </c>
      <c r="E8" s="6">
        <f>VLOOKUP(B8,'[2]นักรียน(Dmc)'!$B$4:$BK$207,4,0)</f>
        <v>0</v>
      </c>
      <c r="F8" s="6">
        <f>VLOOKUP(B8,'[2]นักรียน(Dmc)'!$B$4:$BK$207,7,0)</f>
        <v>0</v>
      </c>
      <c r="G8" s="6">
        <f>VLOOKUP(B8,'[2]นักรียน(Dmc)'!$B$4:$BK$207,8,0)</f>
        <v>0</v>
      </c>
      <c r="H8" s="6">
        <f>VLOOKUP(B8,'[2]นักรียน(Dmc)'!$B$4:$BK$207,11,0)</f>
        <v>4</v>
      </c>
      <c r="I8" s="6">
        <f>VLOOKUP(B8,'[2]นักรียน(Dmc)'!$B$4:$BK$207,12,0)</f>
        <v>0</v>
      </c>
      <c r="J8" s="14">
        <f t="shared" si="0"/>
        <v>4</v>
      </c>
      <c r="K8" s="6">
        <f>VLOOKUP(B8,'[2]นักรียน(Dmc)'!$B$4:$BK$207,19,0)</f>
        <v>1</v>
      </c>
      <c r="L8" s="6">
        <f>VLOOKUP(B8,'[2]นักรียน(Dmc)'!$B$4:$BK$207,20,0)</f>
        <v>4</v>
      </c>
      <c r="M8" s="6">
        <f>VLOOKUP(B8,'[2]นักรียน(Dmc)'!$B$4:$BK$207,23,0)</f>
        <v>0</v>
      </c>
      <c r="N8" s="6">
        <f>VLOOKUP(B8,'[2]นักรียน(Dmc)'!$B$4:$BK$207,24,0)</f>
        <v>3</v>
      </c>
      <c r="O8" s="6">
        <f>VLOOKUP(B8,'[2]นักรียน(Dmc)'!$B$4:$BK$207,27,0)</f>
        <v>0</v>
      </c>
      <c r="P8" s="6">
        <f>VLOOKUP(B8,'[2]นักรียน(Dmc)'!$B$4:$BK$207,28,0)</f>
        <v>0</v>
      </c>
      <c r="Q8" s="6">
        <f>VLOOKUP(B8,'[2]นักรียน(Dmc)'!$B$4:$BK$207,31,0)</f>
        <v>1</v>
      </c>
      <c r="R8" s="6">
        <f>VLOOKUP(B8,'[2]นักรียน(Dmc)'!$B$4:$BK$207,32,0)</f>
        <v>1</v>
      </c>
      <c r="S8" s="6">
        <f>VLOOKUP(B8,'[2]นักรียน(Dmc)'!$B$4:$BK$207,35,0)</f>
        <v>1</v>
      </c>
      <c r="T8" s="6">
        <f>VLOOKUP(B8,'[2]นักรียน(Dmc)'!$B$4:$BK$207,36,0)</f>
        <v>1</v>
      </c>
      <c r="U8" s="6">
        <f>VLOOKUP(B8,'[2]นักรียน(Dmc)'!$B$4:$BK$207,39,0)</f>
        <v>2</v>
      </c>
      <c r="V8" s="6">
        <f>VLOOKUP(B8,'[2]นักรียน(Dmc)'!$B$4:$BK$207,40,0)</f>
        <v>4</v>
      </c>
      <c r="W8" s="6">
        <f t="shared" si="1"/>
        <v>18</v>
      </c>
      <c r="X8" s="6"/>
      <c r="Y8" s="6"/>
      <c r="Z8" s="6"/>
      <c r="AA8" s="6"/>
      <c r="AB8" s="6"/>
      <c r="AC8" s="6"/>
      <c r="AD8" s="6"/>
      <c r="AE8" s="6">
        <f t="shared" si="3"/>
        <v>9</v>
      </c>
      <c r="AF8" s="6">
        <f t="shared" si="3"/>
        <v>13</v>
      </c>
      <c r="AG8" s="6">
        <f t="shared" si="2"/>
        <v>22</v>
      </c>
    </row>
    <row r="9" spans="1:33" ht="21" customHeight="1">
      <c r="A9" s="12">
        <v>5</v>
      </c>
      <c r="B9" s="13">
        <v>41030045</v>
      </c>
      <c r="C9" s="13" t="str">
        <f>VLOOKUP(B9,'[1]ตาราง 5'!$B$4:$C$218,2,0)</f>
        <v>บ้านโคกมุ่นเหล่าสวรรค์</v>
      </c>
      <c r="D9" s="6">
        <f>VLOOKUP(B9,'[2]นักรียน(Dmc)'!$B$4:$BK$207,3,0)</f>
        <v>0</v>
      </c>
      <c r="E9" s="6">
        <f>VLOOKUP(B9,'[2]นักรียน(Dmc)'!$B$4:$BK$207,4,0)</f>
        <v>0</v>
      </c>
      <c r="F9" s="6">
        <f>VLOOKUP(B9,'[2]นักรียน(Dmc)'!$B$4:$BK$207,7,0)</f>
        <v>3</v>
      </c>
      <c r="G9" s="6">
        <f>VLOOKUP(B9,'[2]นักรียน(Dmc)'!$B$4:$BK$207,8,0)</f>
        <v>3</v>
      </c>
      <c r="H9" s="6">
        <f>VLOOKUP(B9,'[2]นักรียน(Dmc)'!$B$4:$BK$207,11,0)</f>
        <v>4</v>
      </c>
      <c r="I9" s="6">
        <f>VLOOKUP(B9,'[2]นักรียน(Dmc)'!$B$4:$BK$207,12,0)</f>
        <v>4</v>
      </c>
      <c r="J9" s="14">
        <f t="shared" si="0"/>
        <v>14</v>
      </c>
      <c r="K9" s="6">
        <f>VLOOKUP(B9,'[2]นักรียน(Dmc)'!$B$4:$BK$207,19,0)</f>
        <v>4</v>
      </c>
      <c r="L9" s="6">
        <f>VLOOKUP(B9,'[2]นักรียน(Dmc)'!$B$4:$BK$207,20,0)</f>
        <v>2</v>
      </c>
      <c r="M9" s="6">
        <f>VLOOKUP(B9,'[2]นักรียน(Dmc)'!$B$4:$BK$207,23,0)</f>
        <v>5</v>
      </c>
      <c r="N9" s="6">
        <f>VLOOKUP(B9,'[2]นักรียน(Dmc)'!$B$4:$BK$207,24,0)</f>
        <v>3</v>
      </c>
      <c r="O9" s="6">
        <f>VLOOKUP(B9,'[2]นักรียน(Dmc)'!$B$4:$BK$207,27,0)</f>
        <v>3</v>
      </c>
      <c r="P9" s="6">
        <f>VLOOKUP(B9,'[2]นักรียน(Dmc)'!$B$4:$BK$207,28,0)</f>
        <v>8</v>
      </c>
      <c r="Q9" s="6">
        <f>VLOOKUP(B9,'[2]นักรียน(Dmc)'!$B$4:$BK$207,31,0)</f>
        <v>4</v>
      </c>
      <c r="R9" s="6">
        <f>VLOOKUP(B9,'[2]นักรียน(Dmc)'!$B$4:$BK$207,32,0)</f>
        <v>3</v>
      </c>
      <c r="S9" s="6">
        <f>VLOOKUP(B9,'[2]นักรียน(Dmc)'!$B$4:$BK$207,35,0)</f>
        <v>1</v>
      </c>
      <c r="T9" s="6">
        <f>VLOOKUP(B9,'[2]นักรียน(Dmc)'!$B$4:$BK$207,36,0)</f>
        <v>7</v>
      </c>
      <c r="U9" s="6">
        <f>VLOOKUP(B9,'[2]นักรียน(Dmc)'!$B$4:$BK$207,39,0)</f>
        <v>2</v>
      </c>
      <c r="V9" s="6">
        <f>VLOOKUP(B9,'[2]นักรียน(Dmc)'!$B$4:$BK$207,40,0)</f>
        <v>3</v>
      </c>
      <c r="W9" s="6">
        <f t="shared" si="1"/>
        <v>45</v>
      </c>
      <c r="X9" s="6"/>
      <c r="Y9" s="6"/>
      <c r="Z9" s="6"/>
      <c r="AA9" s="6"/>
      <c r="AB9" s="6"/>
      <c r="AC9" s="6"/>
      <c r="AD9" s="6"/>
      <c r="AE9" s="6">
        <f t="shared" si="3"/>
        <v>26</v>
      </c>
      <c r="AF9" s="6">
        <f t="shared" si="3"/>
        <v>33</v>
      </c>
      <c r="AG9" s="6">
        <f t="shared" si="2"/>
        <v>59</v>
      </c>
    </row>
    <row r="10" spans="1:33" ht="21" customHeight="1">
      <c r="A10" s="12">
        <v>6</v>
      </c>
      <c r="B10" s="13">
        <v>41030046</v>
      </c>
      <c r="C10" s="13" t="str">
        <f>VLOOKUP(B10,'[1]ตาราง 5'!$B$4:$C$218,2,0)</f>
        <v>บ้านดอนนางคำ</v>
      </c>
      <c r="D10" s="6">
        <f>VLOOKUP(B10,'[2]นักรียน(Dmc)'!$B$4:$BK$207,3,0)</f>
        <v>0</v>
      </c>
      <c r="E10" s="6">
        <f>VLOOKUP(B10,'[2]นักรียน(Dmc)'!$B$4:$BK$207,4,0)</f>
        <v>0</v>
      </c>
      <c r="F10" s="6">
        <f>VLOOKUP(B10,'[2]นักรียน(Dmc)'!$B$4:$BK$207,7,0)</f>
        <v>3</v>
      </c>
      <c r="G10" s="6">
        <f>VLOOKUP(B10,'[2]นักรียน(Dmc)'!$B$4:$BK$207,8,0)</f>
        <v>8</v>
      </c>
      <c r="H10" s="6">
        <f>VLOOKUP(B10,'[2]นักรียน(Dmc)'!$B$4:$BK$207,11,0)</f>
        <v>3</v>
      </c>
      <c r="I10" s="6">
        <f>VLOOKUP(B10,'[2]นักรียน(Dmc)'!$B$4:$BK$207,12,0)</f>
        <v>3</v>
      </c>
      <c r="J10" s="14">
        <f t="shared" si="0"/>
        <v>17</v>
      </c>
      <c r="K10" s="6">
        <f>VLOOKUP(B10,'[2]นักรียน(Dmc)'!$B$4:$BK$207,19,0)</f>
        <v>6</v>
      </c>
      <c r="L10" s="6">
        <f>VLOOKUP(B10,'[2]นักรียน(Dmc)'!$B$4:$BK$207,20,0)</f>
        <v>1</v>
      </c>
      <c r="M10" s="6">
        <f>VLOOKUP(B10,'[2]นักรียน(Dmc)'!$B$4:$BK$207,23,0)</f>
        <v>8</v>
      </c>
      <c r="N10" s="6">
        <f>VLOOKUP(B10,'[2]นักรียน(Dmc)'!$B$4:$BK$207,24,0)</f>
        <v>1</v>
      </c>
      <c r="O10" s="6">
        <f>VLOOKUP(B10,'[2]นักรียน(Dmc)'!$B$4:$BK$207,27,0)</f>
        <v>4</v>
      </c>
      <c r="P10" s="6">
        <f>VLOOKUP(B10,'[2]นักรียน(Dmc)'!$B$4:$BK$207,28,0)</f>
        <v>8</v>
      </c>
      <c r="Q10" s="6">
        <f>VLOOKUP(B10,'[2]นักรียน(Dmc)'!$B$4:$BK$207,31,0)</f>
        <v>4</v>
      </c>
      <c r="R10" s="6">
        <f>VLOOKUP(B10,'[2]นักรียน(Dmc)'!$B$4:$BK$207,32,0)</f>
        <v>5</v>
      </c>
      <c r="S10" s="6">
        <f>VLOOKUP(B10,'[2]นักรียน(Dmc)'!$B$4:$BK$207,35,0)</f>
        <v>7</v>
      </c>
      <c r="T10" s="6">
        <f>VLOOKUP(B10,'[2]นักรียน(Dmc)'!$B$4:$BK$207,36,0)</f>
        <v>5</v>
      </c>
      <c r="U10" s="6">
        <f>VLOOKUP(B10,'[2]นักรียน(Dmc)'!$B$4:$BK$207,39,0)</f>
        <v>3</v>
      </c>
      <c r="V10" s="6">
        <f>VLOOKUP(B10,'[2]นักรียน(Dmc)'!$B$4:$BK$207,40,0)</f>
        <v>2</v>
      </c>
      <c r="W10" s="6">
        <f t="shared" si="1"/>
        <v>54</v>
      </c>
      <c r="X10" s="6"/>
      <c r="Y10" s="6"/>
      <c r="Z10" s="6"/>
      <c r="AA10" s="6"/>
      <c r="AB10" s="6"/>
      <c r="AC10" s="6"/>
      <c r="AD10" s="6"/>
      <c r="AE10" s="6">
        <f t="shared" si="3"/>
        <v>38</v>
      </c>
      <c r="AF10" s="6">
        <f t="shared" si="3"/>
        <v>33</v>
      </c>
      <c r="AG10" s="6">
        <f t="shared" si="2"/>
        <v>71</v>
      </c>
    </row>
    <row r="11" spans="1:33" ht="21" customHeight="1">
      <c r="A11" s="12">
        <v>7</v>
      </c>
      <c r="B11" s="13">
        <v>41030047</v>
      </c>
      <c r="C11" s="13" t="str">
        <f>VLOOKUP(B11,'[1]ตาราง 5'!$B$4:$C$218,2,0)</f>
        <v>บ้านสะแบง</v>
      </c>
      <c r="D11" s="6">
        <f>VLOOKUP(B11,'[2]นักรียน(Dmc)'!$B$4:$BK$207,3,0)</f>
        <v>0</v>
      </c>
      <c r="E11" s="6">
        <f>VLOOKUP(B11,'[2]นักรียน(Dmc)'!$B$4:$BK$207,4,0)</f>
        <v>0</v>
      </c>
      <c r="F11" s="6">
        <f>VLOOKUP(B11,'[2]นักรียน(Dmc)'!$B$4:$BK$207,7,0)</f>
        <v>6</v>
      </c>
      <c r="G11" s="6">
        <f>VLOOKUP(B11,'[2]นักรียน(Dmc)'!$B$4:$BK$207,8,0)</f>
        <v>11</v>
      </c>
      <c r="H11" s="6">
        <f>VLOOKUP(B11,'[2]นักรียน(Dmc)'!$B$4:$BK$207,11,0)</f>
        <v>18</v>
      </c>
      <c r="I11" s="6">
        <f>VLOOKUP(B11,'[2]นักรียน(Dmc)'!$B$4:$BK$207,12,0)</f>
        <v>5</v>
      </c>
      <c r="J11" s="14">
        <f t="shared" si="0"/>
        <v>40</v>
      </c>
      <c r="K11" s="6">
        <f>VLOOKUP(B11,'[2]นักรียน(Dmc)'!$B$4:$BK$207,19,0)</f>
        <v>8</v>
      </c>
      <c r="L11" s="6">
        <f>VLOOKUP(B11,'[2]นักรียน(Dmc)'!$B$4:$BK$207,20,0)</f>
        <v>11</v>
      </c>
      <c r="M11" s="6">
        <f>VLOOKUP(B11,'[2]นักรียน(Dmc)'!$B$4:$BK$207,23,0)</f>
        <v>14</v>
      </c>
      <c r="N11" s="6">
        <f>VLOOKUP(B11,'[2]นักรียน(Dmc)'!$B$4:$BK$207,24,0)</f>
        <v>15</v>
      </c>
      <c r="O11" s="6">
        <f>VLOOKUP(B11,'[2]นักรียน(Dmc)'!$B$4:$BK$207,27,0)</f>
        <v>14</v>
      </c>
      <c r="P11" s="6">
        <f>VLOOKUP(B11,'[2]นักรียน(Dmc)'!$B$4:$BK$207,28,0)</f>
        <v>9</v>
      </c>
      <c r="Q11" s="6">
        <f>VLOOKUP(B11,'[2]นักรียน(Dmc)'!$B$4:$BK$207,31,0)</f>
        <v>12</v>
      </c>
      <c r="R11" s="6">
        <f>VLOOKUP(B11,'[2]นักรียน(Dmc)'!$B$4:$BK$207,32,0)</f>
        <v>12</v>
      </c>
      <c r="S11" s="6">
        <f>VLOOKUP(B11,'[2]นักรียน(Dmc)'!$B$4:$BK$207,35,0)</f>
        <v>17</v>
      </c>
      <c r="T11" s="6">
        <f>VLOOKUP(B11,'[2]นักรียน(Dmc)'!$B$4:$BK$207,36,0)</f>
        <v>7</v>
      </c>
      <c r="U11" s="6">
        <f>VLOOKUP(B11,'[2]นักรียน(Dmc)'!$B$4:$BK$207,39,0)</f>
        <v>11</v>
      </c>
      <c r="V11" s="6">
        <f>VLOOKUP(B11,'[2]นักรียน(Dmc)'!$B$4:$BK$207,40,0)</f>
        <v>18</v>
      </c>
      <c r="W11" s="6">
        <f t="shared" si="1"/>
        <v>148</v>
      </c>
      <c r="X11" s="6">
        <f>VLOOKUP(B11,'[2]นักรียน(Dmc)'!$B$4:$BK$207,47,0)</f>
        <v>6</v>
      </c>
      <c r="Y11" s="6">
        <f>VLOOKUP(B11,'[2]นักรียน(Dmc)'!$B$4:$BK$207,48,0)</f>
        <v>4</v>
      </c>
      <c r="Z11" s="6">
        <f>VLOOKUP(B11,'[2]นักรียน(Dmc)'!$B$4:$BK$207,51,0)</f>
        <v>8</v>
      </c>
      <c r="AA11" s="6">
        <f>VLOOKUP(B11,'[2]นักรียน(Dmc)'!$B$4:$BK$207,52,0)</f>
        <v>11</v>
      </c>
      <c r="AB11" s="6">
        <f>VLOOKUP(B11,'[2]นักรียน(Dmc)'!$B$4:$BK$207,55,0)</f>
        <v>11</v>
      </c>
      <c r="AC11" s="6">
        <f>VLOOKUP(B11,'[2]นักรียน(Dmc)'!$B$4:$BK$207,56,0)</f>
        <v>9</v>
      </c>
      <c r="AD11" s="6">
        <f>SUM(X11:AC11)</f>
        <v>49</v>
      </c>
      <c r="AE11" s="6">
        <f t="shared" si="3"/>
        <v>125</v>
      </c>
      <c r="AF11" s="6">
        <f t="shared" si="3"/>
        <v>112</v>
      </c>
      <c r="AG11" s="6">
        <f t="shared" si="2"/>
        <v>237</v>
      </c>
    </row>
    <row r="12" spans="1:33" ht="21" customHeight="1">
      <c r="A12" s="12">
        <v>8</v>
      </c>
      <c r="B12" s="13">
        <v>41030048</v>
      </c>
      <c r="C12" s="13" t="str">
        <f>VLOOKUP(B12,'[1]ตาราง 5'!$B$4:$C$218,2,0)</f>
        <v>บ้านโนนนาสร้าง</v>
      </c>
      <c r="D12" s="6">
        <f>VLOOKUP(B12,'[2]นักรียน(Dmc)'!$B$4:$BK$207,3,0)</f>
        <v>0</v>
      </c>
      <c r="E12" s="6">
        <f>VLOOKUP(B12,'[2]นักรียน(Dmc)'!$B$4:$BK$207,4,0)</f>
        <v>0</v>
      </c>
      <c r="F12" s="6">
        <f>VLOOKUP(B12,'[2]นักรียน(Dmc)'!$B$4:$BK$207,7,0)</f>
        <v>1</v>
      </c>
      <c r="G12" s="6">
        <f>VLOOKUP(B12,'[2]นักรียน(Dmc)'!$B$4:$BK$207,8,0)</f>
        <v>0</v>
      </c>
      <c r="H12" s="6">
        <f>VLOOKUP(B12,'[2]นักรียน(Dmc)'!$B$4:$BK$207,11,0)</f>
        <v>3</v>
      </c>
      <c r="I12" s="6">
        <f>VLOOKUP(B12,'[2]นักรียน(Dmc)'!$B$4:$BK$207,12,0)</f>
        <v>0</v>
      </c>
      <c r="J12" s="14">
        <f t="shared" si="0"/>
        <v>4</v>
      </c>
      <c r="K12" s="6">
        <f>VLOOKUP(B12,'[2]นักรียน(Dmc)'!$B$4:$BK$207,19,0)</f>
        <v>6</v>
      </c>
      <c r="L12" s="6">
        <f>VLOOKUP(B12,'[2]นักรียน(Dmc)'!$B$4:$BK$207,20,0)</f>
        <v>1</v>
      </c>
      <c r="M12" s="6">
        <f>VLOOKUP(B12,'[2]นักรียน(Dmc)'!$B$4:$BK$207,23,0)</f>
        <v>2</v>
      </c>
      <c r="N12" s="6">
        <f>VLOOKUP(B12,'[2]นักรียน(Dmc)'!$B$4:$BK$207,24,0)</f>
        <v>0</v>
      </c>
      <c r="O12" s="6">
        <f>VLOOKUP(B12,'[2]นักรียน(Dmc)'!$B$4:$BK$207,27,0)</f>
        <v>2</v>
      </c>
      <c r="P12" s="6">
        <f>VLOOKUP(B12,'[2]นักรียน(Dmc)'!$B$4:$BK$207,28,0)</f>
        <v>2</v>
      </c>
      <c r="Q12" s="6">
        <f>VLOOKUP(B12,'[2]นักรียน(Dmc)'!$B$4:$BK$207,31,0)</f>
        <v>2</v>
      </c>
      <c r="R12" s="6">
        <f>VLOOKUP(B12,'[2]นักรียน(Dmc)'!$B$4:$BK$207,32,0)</f>
        <v>0</v>
      </c>
      <c r="S12" s="6">
        <f>VLOOKUP(B12,'[2]นักรียน(Dmc)'!$B$4:$BK$207,35,0)</f>
        <v>4</v>
      </c>
      <c r="T12" s="6">
        <f>VLOOKUP(B12,'[2]นักรียน(Dmc)'!$B$4:$BK$207,36,0)</f>
        <v>2</v>
      </c>
      <c r="U12" s="6">
        <f>VLOOKUP(B12,'[2]นักรียน(Dmc)'!$B$4:$BK$207,39,0)</f>
        <v>2</v>
      </c>
      <c r="V12" s="6">
        <f>VLOOKUP(B12,'[2]นักรียน(Dmc)'!$B$4:$BK$207,40,0)</f>
        <v>6</v>
      </c>
      <c r="W12" s="6">
        <f t="shared" si="1"/>
        <v>29</v>
      </c>
      <c r="X12" s="6"/>
      <c r="Y12" s="6"/>
      <c r="Z12" s="6"/>
      <c r="AA12" s="6"/>
      <c r="AB12" s="6"/>
      <c r="AC12" s="6"/>
      <c r="AD12" s="6"/>
      <c r="AE12" s="6">
        <f t="shared" si="3"/>
        <v>22</v>
      </c>
      <c r="AF12" s="6">
        <f t="shared" si="3"/>
        <v>11</v>
      </c>
      <c r="AG12" s="6">
        <f t="shared" si="2"/>
        <v>33</v>
      </c>
    </row>
    <row r="13" spans="1:33" ht="21" customHeight="1">
      <c r="A13" s="12">
        <v>9</v>
      </c>
      <c r="B13" s="13">
        <v>41030049</v>
      </c>
      <c r="C13" s="13" t="str">
        <f>VLOOKUP(B13,'[1]ตาราง 5'!$B$4:$C$218,2,0)</f>
        <v>บ้านบ่อปัทม์</v>
      </c>
      <c r="D13" s="6">
        <f>VLOOKUP(B13,'[2]นักรียน(Dmc)'!$B$4:$BK$207,3,0)</f>
        <v>0</v>
      </c>
      <c r="E13" s="6">
        <f>VLOOKUP(B13,'[2]นักรียน(Dmc)'!$B$4:$BK$207,4,0)</f>
        <v>0</v>
      </c>
      <c r="F13" s="6">
        <f>VLOOKUP(B13,'[2]นักรียน(Dmc)'!$B$4:$BK$207,7,0)</f>
        <v>8</v>
      </c>
      <c r="G13" s="6">
        <f>VLOOKUP(B13,'[2]นักรียน(Dmc)'!$B$4:$BK$207,8,0)</f>
        <v>6</v>
      </c>
      <c r="H13" s="6">
        <f>VLOOKUP(B13,'[2]นักรียน(Dmc)'!$B$4:$BK$207,11,0)</f>
        <v>7</v>
      </c>
      <c r="I13" s="6">
        <f>VLOOKUP(B13,'[2]นักรียน(Dmc)'!$B$4:$BK$207,12,0)</f>
        <v>6</v>
      </c>
      <c r="J13" s="14">
        <f t="shared" si="0"/>
        <v>27</v>
      </c>
      <c r="K13" s="6">
        <f>VLOOKUP(B13,'[2]นักรียน(Dmc)'!$B$4:$BK$207,19,0)</f>
        <v>5</v>
      </c>
      <c r="L13" s="6">
        <f>VLOOKUP(B13,'[2]นักรียน(Dmc)'!$B$4:$BK$207,20,0)</f>
        <v>6</v>
      </c>
      <c r="M13" s="6">
        <f>VLOOKUP(B13,'[2]นักรียน(Dmc)'!$B$4:$BK$207,23,0)</f>
        <v>5</v>
      </c>
      <c r="N13" s="6">
        <f>VLOOKUP(B13,'[2]นักรียน(Dmc)'!$B$4:$BK$207,24,0)</f>
        <v>9</v>
      </c>
      <c r="O13" s="6">
        <f>VLOOKUP(B13,'[2]นักรียน(Dmc)'!$B$4:$BK$207,27,0)</f>
        <v>1</v>
      </c>
      <c r="P13" s="6">
        <f>VLOOKUP(B13,'[2]นักรียน(Dmc)'!$B$4:$BK$207,28,0)</f>
        <v>8</v>
      </c>
      <c r="Q13" s="6">
        <f>VLOOKUP(B13,'[2]นักรียน(Dmc)'!$B$4:$BK$207,31,0)</f>
        <v>6</v>
      </c>
      <c r="R13" s="6">
        <f>VLOOKUP(B13,'[2]นักรียน(Dmc)'!$B$4:$BK$207,32,0)</f>
        <v>4</v>
      </c>
      <c r="S13" s="6">
        <f>VLOOKUP(B13,'[2]นักรียน(Dmc)'!$B$4:$BK$207,35,0)</f>
        <v>5</v>
      </c>
      <c r="T13" s="6">
        <f>VLOOKUP(B13,'[2]นักรียน(Dmc)'!$B$4:$BK$207,36,0)</f>
        <v>5</v>
      </c>
      <c r="U13" s="6">
        <f>VLOOKUP(B13,'[2]นักรียน(Dmc)'!$B$4:$BK$207,39,0)</f>
        <v>1</v>
      </c>
      <c r="V13" s="6">
        <f>VLOOKUP(B13,'[2]นักรียน(Dmc)'!$B$4:$BK$207,40,0)</f>
        <v>7</v>
      </c>
      <c r="W13" s="6">
        <f t="shared" si="1"/>
        <v>62</v>
      </c>
      <c r="X13" s="6"/>
      <c r="Y13" s="6"/>
      <c r="Z13" s="6"/>
      <c r="AA13" s="6"/>
      <c r="AB13" s="6"/>
      <c r="AC13" s="6"/>
      <c r="AD13" s="6"/>
      <c r="AE13" s="6">
        <f t="shared" si="3"/>
        <v>38</v>
      </c>
      <c r="AF13" s="6">
        <f t="shared" si="3"/>
        <v>51</v>
      </c>
      <c r="AG13" s="6">
        <f t="shared" si="2"/>
        <v>89</v>
      </c>
    </row>
    <row r="14" spans="1:33" ht="21" customHeight="1">
      <c r="A14" s="12">
        <v>10</v>
      </c>
      <c r="B14" s="13">
        <v>41030050</v>
      </c>
      <c r="C14" s="13" t="str">
        <f>VLOOKUP(B14,'[1]ตาราง 5'!$B$4:$C$218,2,0)</f>
        <v>บ้านดงวังพัง</v>
      </c>
      <c r="D14" s="6">
        <f>VLOOKUP(B14,'[2]นักรียน(Dmc)'!$B$4:$BK$207,3,0)</f>
        <v>0</v>
      </c>
      <c r="E14" s="6">
        <f>VLOOKUP(B14,'[2]นักรียน(Dmc)'!$B$4:$BK$207,4,0)</f>
        <v>0</v>
      </c>
      <c r="F14" s="6">
        <f>VLOOKUP(B14,'[2]นักรียน(Dmc)'!$B$4:$BK$207,7,0)</f>
        <v>3</v>
      </c>
      <c r="G14" s="6">
        <f>VLOOKUP(B14,'[2]นักรียน(Dmc)'!$B$4:$BK$207,8,0)</f>
        <v>8</v>
      </c>
      <c r="H14" s="6">
        <f>VLOOKUP(B14,'[2]นักรียน(Dmc)'!$B$4:$BK$207,11,0)</f>
        <v>5</v>
      </c>
      <c r="I14" s="6">
        <f>VLOOKUP(B14,'[2]นักรียน(Dmc)'!$B$4:$BK$207,12,0)</f>
        <v>5</v>
      </c>
      <c r="J14" s="14">
        <f t="shared" si="0"/>
        <v>21</v>
      </c>
      <c r="K14" s="6">
        <f>VLOOKUP(B14,'[2]นักรียน(Dmc)'!$B$4:$BK$207,19,0)</f>
        <v>6</v>
      </c>
      <c r="L14" s="6">
        <f>VLOOKUP(B14,'[2]นักรียน(Dmc)'!$B$4:$BK$207,20,0)</f>
        <v>3</v>
      </c>
      <c r="M14" s="6">
        <f>VLOOKUP(B14,'[2]นักรียน(Dmc)'!$B$4:$BK$207,23,0)</f>
        <v>8</v>
      </c>
      <c r="N14" s="6">
        <f>VLOOKUP(B14,'[2]นักรียน(Dmc)'!$B$4:$BK$207,24,0)</f>
        <v>6</v>
      </c>
      <c r="O14" s="6">
        <f>VLOOKUP(B14,'[2]นักรียน(Dmc)'!$B$4:$BK$207,27,0)</f>
        <v>6</v>
      </c>
      <c r="P14" s="6">
        <f>VLOOKUP(B14,'[2]นักรียน(Dmc)'!$B$4:$BK$207,28,0)</f>
        <v>7</v>
      </c>
      <c r="Q14" s="6">
        <f>VLOOKUP(B14,'[2]นักรียน(Dmc)'!$B$4:$BK$207,31,0)</f>
        <v>6</v>
      </c>
      <c r="R14" s="6">
        <f>VLOOKUP(B14,'[2]นักรียน(Dmc)'!$B$4:$BK$207,32,0)</f>
        <v>9</v>
      </c>
      <c r="S14" s="6">
        <f>VLOOKUP(B14,'[2]นักรียน(Dmc)'!$B$4:$BK$207,35,0)</f>
        <v>5</v>
      </c>
      <c r="T14" s="6">
        <f>VLOOKUP(B14,'[2]นักรียน(Dmc)'!$B$4:$BK$207,36,0)</f>
        <v>5</v>
      </c>
      <c r="U14" s="6">
        <f>VLOOKUP(B14,'[2]นักรียน(Dmc)'!$B$4:$BK$207,39,0)</f>
        <v>6</v>
      </c>
      <c r="V14" s="6">
        <f>VLOOKUP(B14,'[2]นักรียน(Dmc)'!$B$4:$BK$207,40,0)</f>
        <v>7</v>
      </c>
      <c r="W14" s="6">
        <f t="shared" si="1"/>
        <v>74</v>
      </c>
      <c r="X14" s="6"/>
      <c r="Y14" s="6"/>
      <c r="Z14" s="6"/>
      <c r="AA14" s="6"/>
      <c r="AB14" s="6"/>
      <c r="AC14" s="6"/>
      <c r="AD14" s="6"/>
      <c r="AE14" s="6">
        <f t="shared" si="3"/>
        <v>45</v>
      </c>
      <c r="AF14" s="6">
        <f t="shared" si="3"/>
        <v>50</v>
      </c>
      <c r="AG14" s="6">
        <f t="shared" si="2"/>
        <v>95</v>
      </c>
    </row>
    <row r="15" spans="1:33" ht="21" customHeight="1">
      <c r="A15" s="12">
        <v>11</v>
      </c>
      <c r="B15" s="13">
        <v>41030066</v>
      </c>
      <c r="C15" s="13" t="str">
        <f>VLOOKUP(B15,'[1]ตาราง 5'!$B$4:$C$218,2,0)</f>
        <v>บ้านม่วงประชาบํารุง</v>
      </c>
      <c r="D15" s="6">
        <f>VLOOKUP(B15,'[2]นักรียน(Dmc)'!$B$4:$BK$207,3,0)</f>
        <v>0</v>
      </c>
      <c r="E15" s="6">
        <f>VLOOKUP(B15,'[2]นักรียน(Dmc)'!$B$4:$BK$207,4,0)</f>
        <v>0</v>
      </c>
      <c r="F15" s="6">
        <f>VLOOKUP(B15,'[2]นักรียน(Dmc)'!$B$4:$BK$207,7,0)</f>
        <v>11</v>
      </c>
      <c r="G15" s="6">
        <f>VLOOKUP(B15,'[2]นักรียน(Dmc)'!$B$4:$BK$207,8,0)</f>
        <v>7</v>
      </c>
      <c r="H15" s="6">
        <f>VLOOKUP(B15,'[2]นักรียน(Dmc)'!$B$4:$BK$207,11,0)</f>
        <v>12</v>
      </c>
      <c r="I15" s="6">
        <f>VLOOKUP(B15,'[2]นักรียน(Dmc)'!$B$4:$BK$207,12,0)</f>
        <v>10</v>
      </c>
      <c r="J15" s="14">
        <f t="shared" si="0"/>
        <v>40</v>
      </c>
      <c r="K15" s="6">
        <f>VLOOKUP(B15,'[2]นักรียน(Dmc)'!$B$4:$BK$207,19,0)</f>
        <v>7</v>
      </c>
      <c r="L15" s="6">
        <f>VLOOKUP(B15,'[2]นักรียน(Dmc)'!$B$4:$BK$207,20,0)</f>
        <v>5</v>
      </c>
      <c r="M15" s="6">
        <f>VLOOKUP(B15,'[2]นักรียน(Dmc)'!$B$4:$BK$207,23,0)</f>
        <v>8</v>
      </c>
      <c r="N15" s="6">
        <f>VLOOKUP(B15,'[2]นักรียน(Dmc)'!$B$4:$BK$207,24,0)</f>
        <v>5</v>
      </c>
      <c r="O15" s="6">
        <f>VLOOKUP(B15,'[2]นักรียน(Dmc)'!$B$4:$BK$207,27,0)</f>
        <v>3</v>
      </c>
      <c r="P15" s="6">
        <f>VLOOKUP(B15,'[2]นักรียน(Dmc)'!$B$4:$BK$207,28,0)</f>
        <v>10</v>
      </c>
      <c r="Q15" s="6">
        <f>VLOOKUP(B15,'[2]นักรียน(Dmc)'!$B$4:$BK$207,31,0)</f>
        <v>7</v>
      </c>
      <c r="R15" s="6">
        <f>VLOOKUP(B15,'[2]นักรียน(Dmc)'!$B$4:$BK$207,32,0)</f>
        <v>14</v>
      </c>
      <c r="S15" s="6">
        <f>VLOOKUP(B15,'[2]นักรียน(Dmc)'!$B$4:$BK$207,35,0)</f>
        <v>15</v>
      </c>
      <c r="T15" s="6">
        <f>VLOOKUP(B15,'[2]นักรียน(Dmc)'!$B$4:$BK$207,36,0)</f>
        <v>6</v>
      </c>
      <c r="U15" s="6">
        <f>VLOOKUP(B15,'[2]นักรียน(Dmc)'!$B$4:$BK$207,39,0)</f>
        <v>13</v>
      </c>
      <c r="V15" s="6">
        <f>VLOOKUP(B15,'[2]นักรียน(Dmc)'!$B$4:$BK$207,40,0)</f>
        <v>5</v>
      </c>
      <c r="W15" s="6">
        <f t="shared" si="1"/>
        <v>98</v>
      </c>
      <c r="X15" s="6">
        <f>VLOOKUP(B15,'[2]นักรียน(Dmc)'!$B$4:$BK$207,47,0)</f>
        <v>7</v>
      </c>
      <c r="Y15" s="6">
        <f>VLOOKUP(B15,'[2]นักรียน(Dmc)'!$B$4:$BK$207,48,0)</f>
        <v>7</v>
      </c>
      <c r="Z15" s="6">
        <f>VLOOKUP(B15,'[2]นักรียน(Dmc)'!$B$4:$BK$207,51,0)</f>
        <v>8</v>
      </c>
      <c r="AA15" s="6">
        <f>VLOOKUP(B15,'[2]นักรียน(Dmc)'!$B$4:$BK$207,52,0)</f>
        <v>6</v>
      </c>
      <c r="AB15" s="6">
        <f>VLOOKUP(B15,'[2]นักรียน(Dmc)'!$B$4:$BK$207,55,0)</f>
        <v>10</v>
      </c>
      <c r="AC15" s="6">
        <f>VLOOKUP(B15,'[2]นักรียน(Dmc)'!$B$4:$BK$207,56,0)</f>
        <v>9</v>
      </c>
      <c r="AD15" s="6">
        <f>SUM(X15:AC15)</f>
        <v>47</v>
      </c>
      <c r="AE15" s="6">
        <f t="shared" si="3"/>
        <v>101</v>
      </c>
      <c r="AF15" s="6">
        <f t="shared" si="3"/>
        <v>84</v>
      </c>
      <c r="AG15" s="6">
        <f t="shared" si="2"/>
        <v>185</v>
      </c>
    </row>
    <row r="16" spans="1:33" ht="21" customHeight="1">
      <c r="A16" s="12">
        <v>12</v>
      </c>
      <c r="B16" s="13">
        <v>41030067</v>
      </c>
      <c r="C16" s="13" t="str">
        <f>VLOOKUP(B16,'[1]ตาราง 5'!$B$4:$C$218,2,0)</f>
        <v>บ้านยาง(อาสาพัฒนา 3)</v>
      </c>
      <c r="D16" s="6">
        <f>VLOOKUP(B16,'[2]นักรียน(Dmc)'!$B$4:$BK$207,3,0)</f>
        <v>0</v>
      </c>
      <c r="E16" s="6">
        <f>VLOOKUP(B16,'[2]นักรียน(Dmc)'!$B$4:$BK$207,4,0)</f>
        <v>0</v>
      </c>
      <c r="F16" s="6">
        <f>VLOOKUP(B16,'[2]นักรียน(Dmc)'!$B$4:$BK$207,7,0)</f>
        <v>1</v>
      </c>
      <c r="G16" s="6">
        <f>VLOOKUP(B16,'[2]นักรียน(Dmc)'!$B$4:$BK$207,8,0)</f>
        <v>2</v>
      </c>
      <c r="H16" s="6">
        <f>VLOOKUP(B16,'[2]นักรียน(Dmc)'!$B$4:$BK$207,11,0)</f>
        <v>3</v>
      </c>
      <c r="I16" s="6">
        <f>VLOOKUP(B16,'[2]นักรียน(Dmc)'!$B$4:$BK$207,12,0)</f>
        <v>5</v>
      </c>
      <c r="J16" s="14">
        <f t="shared" si="0"/>
        <v>11</v>
      </c>
      <c r="K16" s="6">
        <f>VLOOKUP(B16,'[2]นักรียน(Dmc)'!$B$4:$BK$207,19,0)</f>
        <v>2</v>
      </c>
      <c r="L16" s="6">
        <f>VLOOKUP(B16,'[2]นักรียน(Dmc)'!$B$4:$BK$207,20,0)</f>
        <v>8</v>
      </c>
      <c r="M16" s="6">
        <f>VLOOKUP(B16,'[2]นักรียน(Dmc)'!$B$4:$BK$207,23,0)</f>
        <v>5</v>
      </c>
      <c r="N16" s="6">
        <f>VLOOKUP(B16,'[2]นักรียน(Dmc)'!$B$4:$BK$207,24,0)</f>
        <v>6</v>
      </c>
      <c r="O16" s="6">
        <f>VLOOKUP(B16,'[2]นักรียน(Dmc)'!$B$4:$BK$207,27,0)</f>
        <v>5</v>
      </c>
      <c r="P16" s="6">
        <f>VLOOKUP(B16,'[2]นักรียน(Dmc)'!$B$4:$BK$207,28,0)</f>
        <v>2</v>
      </c>
      <c r="Q16" s="6">
        <f>VLOOKUP(B16,'[2]นักรียน(Dmc)'!$B$4:$BK$207,31,0)</f>
        <v>2</v>
      </c>
      <c r="R16" s="6">
        <f>VLOOKUP(B16,'[2]นักรียน(Dmc)'!$B$4:$BK$207,32,0)</f>
        <v>5</v>
      </c>
      <c r="S16" s="6">
        <f>VLOOKUP(B16,'[2]นักรียน(Dmc)'!$B$4:$BK$207,35,0)</f>
        <v>5</v>
      </c>
      <c r="T16" s="6">
        <f>VLOOKUP(B16,'[2]นักรียน(Dmc)'!$B$4:$BK$207,36,0)</f>
        <v>2</v>
      </c>
      <c r="U16" s="6">
        <f>VLOOKUP(B16,'[2]นักรียน(Dmc)'!$B$4:$BK$207,39,0)</f>
        <v>1</v>
      </c>
      <c r="V16" s="6">
        <f>VLOOKUP(B16,'[2]นักรียน(Dmc)'!$B$4:$BK$207,40,0)</f>
        <v>8</v>
      </c>
      <c r="W16" s="6">
        <f t="shared" si="1"/>
        <v>51</v>
      </c>
      <c r="X16" s="6"/>
      <c r="Y16" s="6"/>
      <c r="Z16" s="6"/>
      <c r="AA16" s="6"/>
      <c r="AB16" s="6"/>
      <c r="AC16" s="6"/>
      <c r="AD16" s="6"/>
      <c r="AE16" s="6">
        <f t="shared" si="3"/>
        <v>24</v>
      </c>
      <c r="AF16" s="6">
        <f t="shared" si="3"/>
        <v>38</v>
      </c>
      <c r="AG16" s="6">
        <f t="shared" si="2"/>
        <v>62</v>
      </c>
    </row>
    <row r="17" spans="1:34" ht="21" customHeight="1">
      <c r="A17" s="12">
        <v>13</v>
      </c>
      <c r="B17" s="13">
        <v>41030068</v>
      </c>
      <c r="C17" s="13" t="str">
        <f>VLOOKUP(B17,'[1]ตาราง 5'!$B$4:$C$218,2,0)</f>
        <v>บ้านหนองงิ้ว</v>
      </c>
      <c r="D17" s="6">
        <f>VLOOKUP(B17,'[2]นักรียน(Dmc)'!$B$4:$BK$207,3,0)</f>
        <v>0</v>
      </c>
      <c r="E17" s="6">
        <f>VLOOKUP(B17,'[2]นักรียน(Dmc)'!$B$4:$BK$207,4,0)</f>
        <v>0</v>
      </c>
      <c r="F17" s="6">
        <f>VLOOKUP(B17,'[2]นักรียน(Dmc)'!$B$4:$BK$207,7,0)</f>
        <v>1</v>
      </c>
      <c r="G17" s="6">
        <f>VLOOKUP(B17,'[2]นักรียน(Dmc)'!$B$4:$BK$207,8,0)</f>
        <v>1</v>
      </c>
      <c r="H17" s="6">
        <f>VLOOKUP(B17,'[2]นักรียน(Dmc)'!$B$4:$BK$207,11,0)</f>
        <v>2</v>
      </c>
      <c r="I17" s="6">
        <f>VLOOKUP(B17,'[2]นักรียน(Dmc)'!$B$4:$BK$207,12,0)</f>
        <v>3</v>
      </c>
      <c r="J17" s="14">
        <f t="shared" si="0"/>
        <v>7</v>
      </c>
      <c r="K17" s="6">
        <f>VLOOKUP(B17,'[2]นักรียน(Dmc)'!$B$4:$BK$207,19,0)</f>
        <v>2</v>
      </c>
      <c r="L17" s="6">
        <f>VLOOKUP(B17,'[2]นักรียน(Dmc)'!$B$4:$BK$207,20,0)</f>
        <v>6</v>
      </c>
      <c r="M17" s="6">
        <f>VLOOKUP(B17,'[2]นักรียน(Dmc)'!$B$4:$BK$207,23,0)</f>
        <v>0</v>
      </c>
      <c r="N17" s="6">
        <f>VLOOKUP(B17,'[2]นักรียน(Dmc)'!$B$4:$BK$207,24,0)</f>
        <v>3</v>
      </c>
      <c r="O17" s="6">
        <f>VLOOKUP(B17,'[2]นักรียน(Dmc)'!$B$4:$BK$207,27,0)</f>
        <v>1</v>
      </c>
      <c r="P17" s="6">
        <f>VLOOKUP(B17,'[2]นักรียน(Dmc)'!$B$4:$BK$207,28,0)</f>
        <v>1</v>
      </c>
      <c r="Q17" s="6">
        <f>VLOOKUP(B17,'[2]นักรียน(Dmc)'!$B$4:$BK$207,31,0)</f>
        <v>2</v>
      </c>
      <c r="R17" s="6">
        <f>VLOOKUP(B17,'[2]นักรียน(Dmc)'!$B$4:$BK$207,32,0)</f>
        <v>1</v>
      </c>
      <c r="S17" s="6">
        <f>VLOOKUP(B17,'[2]นักรียน(Dmc)'!$B$4:$BK$207,35,0)</f>
        <v>2</v>
      </c>
      <c r="T17" s="6">
        <f>VLOOKUP(B17,'[2]นักรียน(Dmc)'!$B$4:$BK$207,36,0)</f>
        <v>1</v>
      </c>
      <c r="U17" s="6">
        <f>VLOOKUP(B17,'[2]นักรียน(Dmc)'!$B$4:$BK$207,39,0)</f>
        <v>5</v>
      </c>
      <c r="V17" s="6">
        <f>VLOOKUP(B17,'[2]นักรียน(Dmc)'!$B$4:$BK$207,40,0)</f>
        <v>1</v>
      </c>
      <c r="W17" s="6">
        <f t="shared" si="1"/>
        <v>25</v>
      </c>
      <c r="X17" s="6"/>
      <c r="Y17" s="6"/>
      <c r="Z17" s="6"/>
      <c r="AA17" s="6"/>
      <c r="AB17" s="6"/>
      <c r="AC17" s="6"/>
      <c r="AD17" s="6"/>
      <c r="AE17" s="6">
        <f t="shared" si="3"/>
        <v>15</v>
      </c>
      <c r="AF17" s="6">
        <f t="shared" si="3"/>
        <v>17</v>
      </c>
      <c r="AG17" s="6">
        <f t="shared" si="2"/>
        <v>32</v>
      </c>
    </row>
    <row r="18" spans="1:34" ht="21" customHeight="1">
      <c r="A18" s="12">
        <v>14</v>
      </c>
      <c r="B18" s="13">
        <v>41030069</v>
      </c>
      <c r="C18" s="13" t="str">
        <f>VLOOKUP(B18,'[1]ตาราง 5'!$B$4:$C$218,2,0)</f>
        <v>บ้านดงโพนยอ</v>
      </c>
      <c r="D18" s="6">
        <f>VLOOKUP(B18,'[2]นักรียน(Dmc)'!$B$4:$BK$207,3,0)</f>
        <v>0</v>
      </c>
      <c r="E18" s="6">
        <f>VLOOKUP(B18,'[2]นักรียน(Dmc)'!$B$4:$BK$207,4,0)</f>
        <v>0</v>
      </c>
      <c r="F18" s="6">
        <f>VLOOKUP(B18,'[2]นักรียน(Dmc)'!$B$4:$BK$207,7,0)</f>
        <v>1</v>
      </c>
      <c r="G18" s="6">
        <f>VLOOKUP(B18,'[2]นักรียน(Dmc)'!$B$4:$BK$207,8,0)</f>
        <v>5</v>
      </c>
      <c r="H18" s="6">
        <f>VLOOKUP(B18,'[2]นักรียน(Dmc)'!$B$4:$BK$207,11,0)</f>
        <v>3</v>
      </c>
      <c r="I18" s="6">
        <f>VLOOKUP(B18,'[2]นักรียน(Dmc)'!$B$4:$BK$207,12,0)</f>
        <v>6</v>
      </c>
      <c r="J18" s="14">
        <f t="shared" si="0"/>
        <v>15</v>
      </c>
      <c r="K18" s="6">
        <f>VLOOKUP(B18,'[2]นักรียน(Dmc)'!$B$4:$BK$207,19,0)</f>
        <v>1</v>
      </c>
      <c r="L18" s="6">
        <f>VLOOKUP(B18,'[2]นักรียน(Dmc)'!$B$4:$BK$207,20,0)</f>
        <v>3</v>
      </c>
      <c r="M18" s="6">
        <f>VLOOKUP(B18,'[2]นักรียน(Dmc)'!$B$4:$BK$207,23,0)</f>
        <v>5</v>
      </c>
      <c r="N18" s="6">
        <f>VLOOKUP(B18,'[2]นักรียน(Dmc)'!$B$4:$BK$207,24,0)</f>
        <v>5</v>
      </c>
      <c r="O18" s="6">
        <f>VLOOKUP(B18,'[2]นักรียน(Dmc)'!$B$4:$BK$207,27,0)</f>
        <v>3</v>
      </c>
      <c r="P18" s="6">
        <f>VLOOKUP(B18,'[2]นักรียน(Dmc)'!$B$4:$BK$207,28,0)</f>
        <v>6</v>
      </c>
      <c r="Q18" s="6">
        <f>VLOOKUP(B18,'[2]นักรียน(Dmc)'!$B$4:$BK$207,31,0)</f>
        <v>3</v>
      </c>
      <c r="R18" s="6">
        <f>VLOOKUP(B18,'[2]นักรียน(Dmc)'!$B$4:$BK$207,32,0)</f>
        <v>3</v>
      </c>
      <c r="S18" s="6">
        <f>VLOOKUP(B18,'[2]นักรียน(Dmc)'!$B$4:$BK$207,35,0)</f>
        <v>4</v>
      </c>
      <c r="T18" s="6">
        <f>VLOOKUP(B18,'[2]นักรียน(Dmc)'!$B$4:$BK$207,36,0)</f>
        <v>2</v>
      </c>
      <c r="U18" s="6">
        <f>VLOOKUP(B18,'[2]นักรียน(Dmc)'!$B$4:$BK$207,39,0)</f>
        <v>6</v>
      </c>
      <c r="V18" s="6">
        <f>VLOOKUP(B18,'[2]นักรียน(Dmc)'!$B$4:$BK$207,40,0)</f>
        <v>1</v>
      </c>
      <c r="W18" s="6">
        <f t="shared" si="1"/>
        <v>42</v>
      </c>
      <c r="X18" s="6"/>
      <c r="Y18" s="6"/>
      <c r="Z18" s="6"/>
      <c r="AA18" s="6"/>
      <c r="AB18" s="6"/>
      <c r="AC18" s="6"/>
      <c r="AD18" s="6"/>
      <c r="AE18" s="6">
        <f t="shared" si="3"/>
        <v>26</v>
      </c>
      <c r="AF18" s="6">
        <f t="shared" si="3"/>
        <v>31</v>
      </c>
      <c r="AG18" s="6">
        <f t="shared" si="2"/>
        <v>57</v>
      </c>
    </row>
    <row r="19" spans="1:34" ht="21" customHeight="1">
      <c r="A19" s="12">
        <v>15</v>
      </c>
      <c r="B19" s="15">
        <v>41030070</v>
      </c>
      <c r="C19" s="13" t="str">
        <f>VLOOKUP(B19,'[1]ตาราง 5'!$B$4:$C$218,2,0)</f>
        <v>บ้านหนองบ่อ(พอลพิทยาประชานุสรณ์)</v>
      </c>
      <c r="D19" s="6">
        <f>VLOOKUP(B19,'[2]นักรียน(Dmc)'!$B$4:$BK$207,3,0)</f>
        <v>0</v>
      </c>
      <c r="E19" s="6">
        <f>VLOOKUP(B19,'[2]นักรียน(Dmc)'!$B$4:$BK$207,4,0)</f>
        <v>0</v>
      </c>
      <c r="F19" s="6">
        <f>VLOOKUP(B19,'[2]นักรียน(Dmc)'!$B$4:$BK$207,7,0)</f>
        <v>2</v>
      </c>
      <c r="G19" s="6">
        <f>VLOOKUP(B19,'[2]นักรียน(Dmc)'!$B$4:$BK$207,8,0)</f>
        <v>4</v>
      </c>
      <c r="H19" s="6">
        <f>VLOOKUP(B19,'[2]นักรียน(Dmc)'!$B$4:$BK$207,11,0)</f>
        <v>7</v>
      </c>
      <c r="I19" s="6">
        <f>VLOOKUP(B19,'[2]นักรียน(Dmc)'!$B$4:$BK$207,12,0)</f>
        <v>2</v>
      </c>
      <c r="J19" s="14">
        <f t="shared" si="0"/>
        <v>15</v>
      </c>
      <c r="K19" s="6">
        <f>VLOOKUP(B19,'[2]นักรียน(Dmc)'!$B$4:$BK$207,19,0)</f>
        <v>7</v>
      </c>
      <c r="L19" s="6">
        <f>VLOOKUP(B19,'[2]นักรียน(Dmc)'!$B$4:$BK$207,20,0)</f>
        <v>5</v>
      </c>
      <c r="M19" s="6">
        <f>VLOOKUP(B19,'[2]นักรียน(Dmc)'!$B$4:$BK$207,23,0)</f>
        <v>7</v>
      </c>
      <c r="N19" s="6">
        <f>VLOOKUP(B19,'[2]นักรียน(Dmc)'!$B$4:$BK$207,24,0)</f>
        <v>3</v>
      </c>
      <c r="O19" s="6">
        <f>VLOOKUP(B19,'[2]นักรียน(Dmc)'!$B$4:$BK$207,27,0)</f>
        <v>3</v>
      </c>
      <c r="P19" s="6">
        <f>VLOOKUP(B19,'[2]นักรียน(Dmc)'!$B$4:$BK$207,28,0)</f>
        <v>4</v>
      </c>
      <c r="Q19" s="6">
        <f>VLOOKUP(B19,'[2]นักรียน(Dmc)'!$B$4:$BK$207,31,0)</f>
        <v>2</v>
      </c>
      <c r="R19" s="6">
        <f>VLOOKUP(B19,'[2]นักรียน(Dmc)'!$B$4:$BK$207,32,0)</f>
        <v>7</v>
      </c>
      <c r="S19" s="6">
        <f>VLOOKUP(B19,'[2]นักรียน(Dmc)'!$B$4:$BK$207,35,0)</f>
        <v>4</v>
      </c>
      <c r="T19" s="6">
        <f>VLOOKUP(B19,'[2]นักรียน(Dmc)'!$B$4:$BK$207,36,0)</f>
        <v>3</v>
      </c>
      <c r="U19" s="6">
        <f>VLOOKUP(B19,'[2]นักรียน(Dmc)'!$B$4:$BK$207,39,0)</f>
        <v>9</v>
      </c>
      <c r="V19" s="6">
        <f>VLOOKUP(B19,'[2]นักรียน(Dmc)'!$B$4:$BK$207,40,0)</f>
        <v>5</v>
      </c>
      <c r="W19" s="6">
        <f t="shared" si="1"/>
        <v>59</v>
      </c>
      <c r="X19" s="6"/>
      <c r="Y19" s="6"/>
      <c r="Z19" s="6"/>
      <c r="AA19" s="6"/>
      <c r="AB19" s="6"/>
      <c r="AC19" s="6"/>
      <c r="AD19" s="6"/>
      <c r="AE19" s="6">
        <f t="shared" si="3"/>
        <v>41</v>
      </c>
      <c r="AF19" s="6">
        <f t="shared" si="3"/>
        <v>33</v>
      </c>
      <c r="AG19" s="6">
        <f t="shared" si="2"/>
        <v>74</v>
      </c>
    </row>
    <row r="20" spans="1:34" ht="21" customHeight="1">
      <c r="A20" s="12">
        <v>16</v>
      </c>
      <c r="B20" s="13">
        <v>41030071</v>
      </c>
      <c r="C20" s="13" t="str">
        <f>VLOOKUP(B20,'[1]ตาราง 5'!$B$4:$C$218,2,0)</f>
        <v>อนุบาลหนองหานวิทยายน</v>
      </c>
      <c r="D20" s="6">
        <f>VLOOKUP(B20,'[2]นักรียน(Dmc)'!$B$4:$BK$207,3,0)</f>
        <v>0</v>
      </c>
      <c r="E20" s="6">
        <f>VLOOKUP(B20,'[2]นักรียน(Dmc)'!$B$4:$BK$207,4,0)</f>
        <v>0</v>
      </c>
      <c r="F20" s="6">
        <f>VLOOKUP(B20,'[2]นักรียน(Dmc)'!$B$4:$BK$207,7,0)</f>
        <v>24</v>
      </c>
      <c r="G20" s="6">
        <f>VLOOKUP(B20,'[2]นักรียน(Dmc)'!$B$4:$BK$207,8,0)</f>
        <v>30</v>
      </c>
      <c r="H20" s="6">
        <f>VLOOKUP(B20,'[2]นักรียน(Dmc)'!$B$4:$BK$207,11,0)</f>
        <v>27</v>
      </c>
      <c r="I20" s="6">
        <f>VLOOKUP(B20,'[2]นักรียน(Dmc)'!$B$4:$BK$207,12,0)</f>
        <v>33</v>
      </c>
      <c r="J20" s="14">
        <f t="shared" si="0"/>
        <v>114</v>
      </c>
      <c r="K20" s="6">
        <f>VLOOKUP(B20,'[2]นักรียน(Dmc)'!$B$4:$BK$207,19,0)</f>
        <v>42</v>
      </c>
      <c r="L20" s="6">
        <f>VLOOKUP(B20,'[2]นักรียน(Dmc)'!$B$4:$BK$207,20,0)</f>
        <v>56</v>
      </c>
      <c r="M20" s="6">
        <f>VLOOKUP(B20,'[2]นักรียน(Dmc)'!$B$4:$BK$207,23,0)</f>
        <v>51</v>
      </c>
      <c r="N20" s="6">
        <f>VLOOKUP(B20,'[2]นักรียน(Dmc)'!$B$4:$BK$207,24,0)</f>
        <v>63</v>
      </c>
      <c r="O20" s="6">
        <f>VLOOKUP(B20,'[2]นักรียน(Dmc)'!$B$4:$BK$207,27,0)</f>
        <v>59</v>
      </c>
      <c r="P20" s="6">
        <f>VLOOKUP(B20,'[2]นักรียน(Dmc)'!$B$4:$BK$207,28,0)</f>
        <v>61</v>
      </c>
      <c r="Q20" s="6">
        <f>VLOOKUP(B20,'[2]นักรียน(Dmc)'!$B$4:$BK$207,31,0)</f>
        <v>71</v>
      </c>
      <c r="R20" s="6">
        <f>VLOOKUP(B20,'[2]นักรียน(Dmc)'!$B$4:$BK$207,32,0)</f>
        <v>68</v>
      </c>
      <c r="S20" s="6">
        <f>VLOOKUP(B20,'[2]นักรียน(Dmc)'!$B$4:$BK$207,35,0)</f>
        <v>74</v>
      </c>
      <c r="T20" s="6">
        <f>VLOOKUP(B20,'[2]นักรียน(Dmc)'!$B$4:$BK$207,36,0)</f>
        <v>62</v>
      </c>
      <c r="U20" s="6">
        <f>VLOOKUP(B20,'[2]นักรียน(Dmc)'!$B$4:$BK$207,39,0)</f>
        <v>66</v>
      </c>
      <c r="V20" s="6">
        <f>VLOOKUP(B20,'[2]นักรียน(Dmc)'!$B$4:$BK$207,40,0)</f>
        <v>74</v>
      </c>
      <c r="W20" s="6">
        <f t="shared" si="1"/>
        <v>747</v>
      </c>
      <c r="X20" s="6"/>
      <c r="Y20" s="6"/>
      <c r="Z20" s="6"/>
      <c r="AA20" s="6"/>
      <c r="AB20" s="6"/>
      <c r="AC20" s="6"/>
      <c r="AD20" s="6"/>
      <c r="AE20" s="6">
        <f t="shared" si="3"/>
        <v>414</v>
      </c>
      <c r="AF20" s="6">
        <f t="shared" si="3"/>
        <v>447</v>
      </c>
      <c r="AG20" s="6">
        <f t="shared" si="2"/>
        <v>861</v>
      </c>
    </row>
    <row r="21" spans="1:34" ht="21" customHeight="1">
      <c r="A21" s="12">
        <v>17</v>
      </c>
      <c r="B21" s="13">
        <v>41030072</v>
      </c>
      <c r="C21" s="13" t="str">
        <f>VLOOKUP(B21,'[1]ตาราง 5'!$B$4:$C$218,2,0)</f>
        <v>บ้านหนองหาน (วันครู 2502)</v>
      </c>
      <c r="D21" s="6">
        <f>VLOOKUP(B21,'[2]นักรียน(Dmc)'!$B$4:$BK$207,3,0)</f>
        <v>0</v>
      </c>
      <c r="E21" s="6">
        <f>VLOOKUP(B21,'[2]นักรียน(Dmc)'!$B$4:$BK$207,4,0)</f>
        <v>0</v>
      </c>
      <c r="F21" s="6">
        <f>VLOOKUP(B21,'[2]นักรียน(Dmc)'!$B$4:$BK$207,7,0)</f>
        <v>30</v>
      </c>
      <c r="G21" s="6">
        <f>VLOOKUP(B21,'[2]นักรียน(Dmc)'!$B$4:$BK$207,8,0)</f>
        <v>36</v>
      </c>
      <c r="H21" s="6">
        <f>VLOOKUP(B21,'[2]นักรียน(Dmc)'!$B$4:$BK$207,11,0)</f>
        <v>36</v>
      </c>
      <c r="I21" s="6">
        <f>VLOOKUP(B21,'[2]นักรียน(Dmc)'!$B$4:$BK$207,12,0)</f>
        <v>38</v>
      </c>
      <c r="J21" s="14">
        <f t="shared" si="0"/>
        <v>140</v>
      </c>
      <c r="K21" s="6">
        <f>VLOOKUP(B21,'[2]นักรียน(Dmc)'!$B$4:$BK$207,19,0)</f>
        <v>57</v>
      </c>
      <c r="L21" s="6">
        <f>VLOOKUP(B21,'[2]นักรียน(Dmc)'!$B$4:$BK$207,20,0)</f>
        <v>60</v>
      </c>
      <c r="M21" s="6">
        <f>VLOOKUP(B21,'[2]นักรียน(Dmc)'!$B$4:$BK$207,23,0)</f>
        <v>79</v>
      </c>
      <c r="N21" s="6">
        <f>VLOOKUP(B21,'[2]นักรียน(Dmc)'!$B$4:$BK$207,24,0)</f>
        <v>76</v>
      </c>
      <c r="O21" s="6">
        <f>VLOOKUP(B21,'[2]นักรียน(Dmc)'!$B$4:$BK$207,27,0)</f>
        <v>70</v>
      </c>
      <c r="P21" s="6">
        <f>VLOOKUP(B21,'[2]นักรียน(Dmc)'!$B$4:$BK$207,28,0)</f>
        <v>77</v>
      </c>
      <c r="Q21" s="6">
        <f>VLOOKUP(B21,'[2]นักรียน(Dmc)'!$B$4:$BK$207,31,0)</f>
        <v>52</v>
      </c>
      <c r="R21" s="6">
        <f>VLOOKUP(B21,'[2]นักรียน(Dmc)'!$B$4:$BK$207,32,0)</f>
        <v>58</v>
      </c>
      <c r="S21" s="6">
        <f>VLOOKUP(B21,'[2]นักรียน(Dmc)'!$B$4:$BK$207,35,0)</f>
        <v>74</v>
      </c>
      <c r="T21" s="6">
        <f>VLOOKUP(B21,'[2]นักรียน(Dmc)'!$B$4:$BK$207,36,0)</f>
        <v>75</v>
      </c>
      <c r="U21" s="6">
        <f>VLOOKUP(B21,'[2]นักรียน(Dmc)'!$B$4:$BK$207,39,0)</f>
        <v>85</v>
      </c>
      <c r="V21" s="6">
        <f>VLOOKUP(B21,'[2]นักรียน(Dmc)'!$B$4:$BK$207,40,0)</f>
        <v>77</v>
      </c>
      <c r="W21" s="6">
        <f t="shared" si="1"/>
        <v>840</v>
      </c>
      <c r="X21" s="6"/>
      <c r="Y21" s="6"/>
      <c r="Z21" s="6"/>
      <c r="AA21" s="6"/>
      <c r="AB21" s="6"/>
      <c r="AC21" s="6"/>
      <c r="AD21" s="6"/>
      <c r="AE21" s="6">
        <f t="shared" si="3"/>
        <v>483</v>
      </c>
      <c r="AF21" s="6">
        <f t="shared" si="3"/>
        <v>497</v>
      </c>
      <c r="AG21" s="6">
        <f t="shared" si="2"/>
        <v>980</v>
      </c>
    </row>
    <row r="22" spans="1:34" ht="21" customHeight="1">
      <c r="A22" s="12">
        <v>18</v>
      </c>
      <c r="B22" s="13">
        <v>41030073</v>
      </c>
      <c r="C22" s="13" t="str">
        <f>VLOOKUP(B22,'[1]ตาราง 5'!$B$4:$C$218,2,0)</f>
        <v>บ้านเชียงงาม</v>
      </c>
      <c r="D22" s="6">
        <f>VLOOKUP(B22,'[2]นักรียน(Dmc)'!$B$4:$BK$207,3,0)</f>
        <v>0</v>
      </c>
      <c r="E22" s="6">
        <f>VLOOKUP(B22,'[2]นักรียน(Dmc)'!$B$4:$BK$207,4,0)</f>
        <v>0</v>
      </c>
      <c r="F22" s="6">
        <f>VLOOKUP(B22,'[2]นักรียน(Dmc)'!$B$4:$BK$207,7,0)</f>
        <v>2</v>
      </c>
      <c r="G22" s="6">
        <f>VLOOKUP(B22,'[2]นักรียน(Dmc)'!$B$4:$BK$207,8,0)</f>
        <v>2</v>
      </c>
      <c r="H22" s="6">
        <f>VLOOKUP(B22,'[2]นักรียน(Dmc)'!$B$4:$BK$207,11,0)</f>
        <v>4</v>
      </c>
      <c r="I22" s="6">
        <f>VLOOKUP(B22,'[2]นักรียน(Dmc)'!$B$4:$BK$207,12,0)</f>
        <v>7</v>
      </c>
      <c r="J22" s="14">
        <f t="shared" si="0"/>
        <v>15</v>
      </c>
      <c r="K22" s="6">
        <f>VLOOKUP(B22,'[2]นักรียน(Dmc)'!$B$4:$BK$207,19,0)</f>
        <v>2</v>
      </c>
      <c r="L22" s="6">
        <f>VLOOKUP(B22,'[2]นักรียน(Dmc)'!$B$4:$BK$207,20,0)</f>
        <v>8</v>
      </c>
      <c r="M22" s="6">
        <f>VLOOKUP(B22,'[2]นักรียน(Dmc)'!$B$4:$BK$207,23,0)</f>
        <v>3</v>
      </c>
      <c r="N22" s="6">
        <f>VLOOKUP(B22,'[2]นักรียน(Dmc)'!$B$4:$BK$207,24,0)</f>
        <v>5</v>
      </c>
      <c r="O22" s="6">
        <f>VLOOKUP(B22,'[2]นักรียน(Dmc)'!$B$4:$BK$207,27,0)</f>
        <v>4</v>
      </c>
      <c r="P22" s="6">
        <f>VLOOKUP(B22,'[2]นักรียน(Dmc)'!$B$4:$BK$207,28,0)</f>
        <v>5</v>
      </c>
      <c r="Q22" s="6">
        <f>VLOOKUP(B22,'[2]นักรียน(Dmc)'!$B$4:$BK$207,31,0)</f>
        <v>5</v>
      </c>
      <c r="R22" s="6">
        <f>VLOOKUP(B22,'[2]นักรียน(Dmc)'!$B$4:$BK$207,32,0)</f>
        <v>4</v>
      </c>
      <c r="S22" s="6">
        <f>VLOOKUP(B22,'[2]นักรียน(Dmc)'!$B$4:$BK$207,35,0)</f>
        <v>11</v>
      </c>
      <c r="T22" s="6">
        <f>VLOOKUP(B22,'[2]นักรียน(Dmc)'!$B$4:$BK$207,36,0)</f>
        <v>0</v>
      </c>
      <c r="U22" s="6">
        <f>VLOOKUP(B22,'[2]นักรียน(Dmc)'!$B$4:$BK$207,39,0)</f>
        <v>5</v>
      </c>
      <c r="V22" s="6">
        <f>VLOOKUP(B22,'[2]นักรียน(Dmc)'!$B$4:$BK$207,40,0)</f>
        <v>4</v>
      </c>
      <c r="W22" s="6">
        <f t="shared" si="1"/>
        <v>56</v>
      </c>
      <c r="X22" s="6"/>
      <c r="Y22" s="6"/>
      <c r="Z22" s="6"/>
      <c r="AA22" s="6"/>
      <c r="AB22" s="6"/>
      <c r="AC22" s="6"/>
      <c r="AD22" s="6"/>
      <c r="AE22" s="6">
        <f t="shared" si="3"/>
        <v>36</v>
      </c>
      <c r="AF22" s="6">
        <f t="shared" si="3"/>
        <v>35</v>
      </c>
      <c r="AG22" s="6">
        <f t="shared" si="2"/>
        <v>71</v>
      </c>
    </row>
    <row r="23" spans="1:34" ht="21" customHeight="1">
      <c r="A23" s="12">
        <v>19</v>
      </c>
      <c r="B23" s="13">
        <v>41030074</v>
      </c>
      <c r="C23" s="13" t="str">
        <f>VLOOKUP(B23,'[1]ตาราง 5'!$B$4:$C$218,2,0)</f>
        <v>บ้านโสกหมู</v>
      </c>
      <c r="D23" s="6">
        <f>VLOOKUP(B23,'[2]นักรียน(Dmc)'!$B$4:$BK$207,3,0)</f>
        <v>0</v>
      </c>
      <c r="E23" s="6">
        <f>VLOOKUP(B23,'[2]นักรียน(Dmc)'!$B$4:$BK$207,4,0)</f>
        <v>0</v>
      </c>
      <c r="F23" s="6">
        <f>VLOOKUP(B23,'[2]นักรียน(Dmc)'!$B$4:$BK$207,7,0)</f>
        <v>13</v>
      </c>
      <c r="G23" s="6">
        <f>VLOOKUP(B23,'[2]นักรียน(Dmc)'!$B$4:$BK$207,8,0)</f>
        <v>7</v>
      </c>
      <c r="H23" s="6">
        <f>VLOOKUP(B23,'[2]นักรียน(Dmc)'!$B$4:$BK$207,11,0)</f>
        <v>7</v>
      </c>
      <c r="I23" s="6">
        <f>VLOOKUP(B23,'[2]นักรียน(Dmc)'!$B$4:$BK$207,12,0)</f>
        <v>4</v>
      </c>
      <c r="J23" s="14">
        <f t="shared" si="0"/>
        <v>31</v>
      </c>
      <c r="K23" s="6">
        <f>VLOOKUP(B23,'[2]นักรียน(Dmc)'!$B$4:$BK$207,19,0)</f>
        <v>6</v>
      </c>
      <c r="L23" s="6">
        <f>VLOOKUP(B23,'[2]นักรียน(Dmc)'!$B$4:$BK$207,20,0)</f>
        <v>8</v>
      </c>
      <c r="M23" s="6">
        <f>VLOOKUP(B23,'[2]นักรียน(Dmc)'!$B$4:$BK$207,23,0)</f>
        <v>9</v>
      </c>
      <c r="N23" s="6">
        <f>VLOOKUP(B23,'[2]นักรียน(Dmc)'!$B$4:$BK$207,24,0)</f>
        <v>8</v>
      </c>
      <c r="O23" s="6">
        <f>VLOOKUP(B23,'[2]นักรียน(Dmc)'!$B$4:$BK$207,27,0)</f>
        <v>7</v>
      </c>
      <c r="P23" s="6">
        <f>VLOOKUP(B23,'[2]นักรียน(Dmc)'!$B$4:$BK$207,28,0)</f>
        <v>2</v>
      </c>
      <c r="Q23" s="6">
        <f>VLOOKUP(B23,'[2]นักรียน(Dmc)'!$B$4:$BK$207,31,0)</f>
        <v>7</v>
      </c>
      <c r="R23" s="6">
        <f>VLOOKUP(B23,'[2]นักรียน(Dmc)'!$B$4:$BK$207,32,0)</f>
        <v>3</v>
      </c>
      <c r="S23" s="6">
        <f>VLOOKUP(B23,'[2]นักรียน(Dmc)'!$B$4:$BK$207,35,0)</f>
        <v>5</v>
      </c>
      <c r="T23" s="6">
        <f>VLOOKUP(B23,'[2]นักรียน(Dmc)'!$B$4:$BK$207,36,0)</f>
        <v>3</v>
      </c>
      <c r="U23" s="6">
        <f>VLOOKUP(B23,'[2]นักรียน(Dmc)'!$B$4:$BK$207,39,0)</f>
        <v>8</v>
      </c>
      <c r="V23" s="6">
        <f>VLOOKUP(B23,'[2]นักรียน(Dmc)'!$B$4:$BK$207,40,0)</f>
        <v>5</v>
      </c>
      <c r="W23" s="6">
        <f t="shared" si="1"/>
        <v>71</v>
      </c>
      <c r="X23" s="6"/>
      <c r="Y23" s="6"/>
      <c r="Z23" s="6"/>
      <c r="AA23" s="6"/>
      <c r="AB23" s="6"/>
      <c r="AC23" s="6"/>
      <c r="AD23" s="6"/>
      <c r="AE23" s="6">
        <f t="shared" si="3"/>
        <v>62</v>
      </c>
      <c r="AF23" s="6">
        <f t="shared" si="3"/>
        <v>40</v>
      </c>
      <c r="AG23" s="6">
        <f t="shared" si="2"/>
        <v>102</v>
      </c>
      <c r="AH23" s="2">
        <f>COUNTIFS(AG5:AG23,"&lt;=120")</f>
        <v>14</v>
      </c>
    </row>
    <row r="24" spans="1:34" ht="30">
      <c r="A24" s="7" t="s">
        <v>21</v>
      </c>
      <c r="B24" s="7"/>
      <c r="C24" s="7"/>
      <c r="D24" s="16">
        <f>SUM(D5:D23)</f>
        <v>0</v>
      </c>
      <c r="E24" s="16">
        <f t="shared" ref="E24:AD24" si="4">SUM(E5:E23)</f>
        <v>0</v>
      </c>
      <c r="F24" s="16">
        <f t="shared" si="4"/>
        <v>118</v>
      </c>
      <c r="G24" s="16">
        <f t="shared" si="4"/>
        <v>149</v>
      </c>
      <c r="H24" s="16">
        <f t="shared" si="4"/>
        <v>164</v>
      </c>
      <c r="I24" s="16">
        <f t="shared" si="4"/>
        <v>146</v>
      </c>
      <c r="J24" s="16">
        <f t="shared" si="4"/>
        <v>577</v>
      </c>
      <c r="K24" s="16">
        <f t="shared" si="4"/>
        <v>173</v>
      </c>
      <c r="L24" s="16">
        <f t="shared" si="4"/>
        <v>198</v>
      </c>
      <c r="M24" s="16">
        <f t="shared" si="4"/>
        <v>232</v>
      </c>
      <c r="N24" s="16">
        <f t="shared" si="4"/>
        <v>221</v>
      </c>
      <c r="O24" s="16">
        <f t="shared" si="4"/>
        <v>196</v>
      </c>
      <c r="P24" s="16">
        <f t="shared" si="4"/>
        <v>221</v>
      </c>
      <c r="Q24" s="16">
        <f t="shared" si="4"/>
        <v>202</v>
      </c>
      <c r="R24" s="16">
        <f t="shared" si="4"/>
        <v>209</v>
      </c>
      <c r="S24" s="16">
        <f t="shared" si="4"/>
        <v>247</v>
      </c>
      <c r="T24" s="16">
        <f t="shared" si="4"/>
        <v>200</v>
      </c>
      <c r="U24" s="16">
        <f t="shared" si="4"/>
        <v>242</v>
      </c>
      <c r="V24" s="16">
        <f t="shared" si="4"/>
        <v>247</v>
      </c>
      <c r="W24" s="16">
        <f t="shared" si="4"/>
        <v>2588</v>
      </c>
      <c r="X24" s="16">
        <f t="shared" si="4"/>
        <v>36</v>
      </c>
      <c r="Y24" s="16">
        <f t="shared" si="4"/>
        <v>22</v>
      </c>
      <c r="Z24" s="16">
        <f t="shared" si="4"/>
        <v>25</v>
      </c>
      <c r="AA24" s="16">
        <f t="shared" si="4"/>
        <v>30</v>
      </c>
      <c r="AB24" s="16">
        <f t="shared" si="4"/>
        <v>37</v>
      </c>
      <c r="AC24" s="16">
        <f t="shared" si="4"/>
        <v>31</v>
      </c>
      <c r="AD24" s="16">
        <f t="shared" si="4"/>
        <v>181</v>
      </c>
      <c r="AE24" s="16">
        <f>SUM(AE5:AE23)</f>
        <v>1672</v>
      </c>
      <c r="AF24" s="16">
        <f>SUM(AF5:AF23)</f>
        <v>1674</v>
      </c>
      <c r="AG24" s="16">
        <f>SUM(AG5:AG23)</f>
        <v>3346</v>
      </c>
    </row>
    <row r="25" spans="1:34">
      <c r="A25" s="7" t="s">
        <v>22</v>
      </c>
      <c r="B25" s="7"/>
      <c r="C25" s="7"/>
      <c r="D25" s="8"/>
      <c r="E25" s="9"/>
      <c r="F25" s="8"/>
      <c r="G25" s="9"/>
      <c r="H25" s="9"/>
      <c r="I25" s="9"/>
      <c r="J25" s="10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0"/>
      <c r="X25" s="9"/>
      <c r="Y25" s="9"/>
      <c r="Z25" s="9"/>
      <c r="AA25" s="9"/>
      <c r="AB25" s="9"/>
      <c r="AC25" s="9"/>
      <c r="AD25" s="10"/>
      <c r="AE25" s="9"/>
      <c r="AF25" s="9"/>
      <c r="AG25" s="11"/>
    </row>
    <row r="26" spans="1:34">
      <c r="A26" s="12">
        <v>1</v>
      </c>
      <c r="B26" s="13">
        <v>41030001</v>
      </c>
      <c r="C26" s="13" t="str">
        <f>VLOOKUP(B26,'[1]ตาราง 5'!$B$4:$C$218,2,0)</f>
        <v>บ้านกั้งโนนสะอาด</v>
      </c>
      <c r="D26" s="17">
        <f>VLOOKUP(B26,'[2]นักรียน(Dmc)'!$B$4:$BK$207,3,0)</f>
        <v>0</v>
      </c>
      <c r="E26" s="17">
        <f>VLOOKUP(B26,'[2]นักรียน(Dmc)'!$B$4:$BK$207,4,0)</f>
        <v>0</v>
      </c>
      <c r="F26" s="17">
        <f>VLOOKUP(B26,'[2]นักรียน(Dmc)'!$B$4:$BK$207,7,0)</f>
        <v>7</v>
      </c>
      <c r="G26" s="17">
        <f>VLOOKUP(B26,'[2]นักรียน(Dmc)'!$B$4:$BK$207,8,0)</f>
        <v>10</v>
      </c>
      <c r="H26" s="17">
        <f>VLOOKUP(B26,'[2]นักรียน(Dmc)'!$B$4:$BK$207,11,0)</f>
        <v>20</v>
      </c>
      <c r="I26" s="17">
        <f>VLOOKUP(B26,'[2]นักรียน(Dmc)'!$B$4:$BK$207,12,0)</f>
        <v>16</v>
      </c>
      <c r="J26" s="18">
        <f t="shared" ref="J26:J45" si="5">SUM(F26:I26)</f>
        <v>53</v>
      </c>
      <c r="K26" s="17">
        <f>VLOOKUP(B26,'[2]นักรียน(Dmc)'!$B$4:$BK$207,19,0)</f>
        <v>14</v>
      </c>
      <c r="L26" s="17">
        <f>VLOOKUP(B26,'[2]นักรียน(Dmc)'!$B$4:$BK$207,20,0)</f>
        <v>14</v>
      </c>
      <c r="M26" s="17">
        <f>VLOOKUP(B26,'[2]นักรียน(Dmc)'!$B$4:$BK$207,23,0)</f>
        <v>13</v>
      </c>
      <c r="N26" s="17">
        <f>VLOOKUP(B26,'[2]นักรียน(Dmc)'!$B$4:$BK$207,24,0)</f>
        <v>8</v>
      </c>
      <c r="O26" s="17">
        <f>VLOOKUP(B26,'[2]นักรียน(Dmc)'!$B$4:$BK$207,27,0)</f>
        <v>16</v>
      </c>
      <c r="P26" s="17">
        <f>VLOOKUP(B26,'[2]นักรียน(Dmc)'!$B$4:$BK$207,28,0)</f>
        <v>12</v>
      </c>
      <c r="Q26" s="17">
        <f>VLOOKUP(B26,'[2]นักรียน(Dmc)'!$B$4:$BK$207,31,0)</f>
        <v>6</v>
      </c>
      <c r="R26" s="17">
        <f>VLOOKUP(B26,'[2]นักรียน(Dmc)'!$B$4:$BK$207,32,0)</f>
        <v>19</v>
      </c>
      <c r="S26" s="17">
        <f>VLOOKUP(B26,'[2]นักรียน(Dmc)'!$B$4:$BK$207,35,0)</f>
        <v>17</v>
      </c>
      <c r="T26" s="17">
        <f>VLOOKUP(B26,'[2]นักรียน(Dmc)'!$B$4:$BK$207,36,0)</f>
        <v>16</v>
      </c>
      <c r="U26" s="17">
        <f>VLOOKUP(B26,'[2]นักรียน(Dmc)'!$B$4:$BK$207,39,0)</f>
        <v>20</v>
      </c>
      <c r="V26" s="17">
        <f>VLOOKUP(B26,'[2]นักรียน(Dmc)'!$B$4:$BK$207,40,0)</f>
        <v>14</v>
      </c>
      <c r="W26" s="17">
        <f t="shared" ref="W26:W45" si="6">SUM(K26:V26)</f>
        <v>169</v>
      </c>
      <c r="X26" s="6">
        <f>VLOOKUP(B26,'[2]นักรียน(Dmc)'!$B$4:$BK$207,47,0)</f>
        <v>15</v>
      </c>
      <c r="Y26" s="6">
        <f>VLOOKUP(B26,'[2]นักรียน(Dmc)'!$B$4:$BK$207,48,0)</f>
        <v>11</v>
      </c>
      <c r="Z26" s="6">
        <f>VLOOKUP(B26,'[2]นักรียน(Dmc)'!$B$4:$BK$207,51,0)</f>
        <v>13</v>
      </c>
      <c r="AA26" s="6">
        <f>VLOOKUP(B26,'[2]นักรียน(Dmc)'!$B$4:$BK$207,52,0)</f>
        <v>13</v>
      </c>
      <c r="AB26" s="6">
        <f>VLOOKUP(B26,'[2]นักรียน(Dmc)'!$B$4:$BK$207,55,0)</f>
        <v>15</v>
      </c>
      <c r="AC26" s="6">
        <f>VLOOKUP(B26,'[2]นักรียน(Dmc)'!$B$4:$BK$207,56,0)</f>
        <v>14</v>
      </c>
      <c r="AD26" s="17">
        <f>SUM(X26:AC26)</f>
        <v>81</v>
      </c>
      <c r="AE26" s="17">
        <f t="shared" ref="AE26:AF45" si="7">SUM(D26,F26,H26,K26,M26,O26,Q26,S26,U26,X26,Z26,AB26)</f>
        <v>156</v>
      </c>
      <c r="AF26" s="17">
        <f t="shared" si="7"/>
        <v>147</v>
      </c>
      <c r="AG26" s="17">
        <f t="shared" ref="AG26:AG45" si="8">SUM(AE26:AF26)</f>
        <v>303</v>
      </c>
    </row>
    <row r="27" spans="1:34">
      <c r="A27" s="12">
        <v>2</v>
      </c>
      <c r="B27" s="13">
        <v>41030002</v>
      </c>
      <c r="C27" s="13" t="str">
        <f>VLOOKUP(B27,'[1]ตาราง 5'!$B$4:$C$218,2,0)</f>
        <v>บ้านหนองกล้า</v>
      </c>
      <c r="D27" s="17">
        <f>VLOOKUP(B27,'[2]นักรียน(Dmc)'!$B$4:$BK$207,3,0)</f>
        <v>0</v>
      </c>
      <c r="E27" s="17">
        <f>VLOOKUP(B27,'[2]นักรียน(Dmc)'!$B$4:$BK$207,4,0)</f>
        <v>0</v>
      </c>
      <c r="F27" s="17">
        <f>VLOOKUP(B27,'[2]นักรียน(Dmc)'!$B$4:$BK$207,7,0)</f>
        <v>1</v>
      </c>
      <c r="G27" s="17">
        <f>VLOOKUP(B27,'[2]นักรียน(Dmc)'!$B$4:$BK$207,8,0)</f>
        <v>1</v>
      </c>
      <c r="H27" s="17">
        <f>VLOOKUP(B27,'[2]นักรียน(Dmc)'!$B$4:$BK$207,11,0)</f>
        <v>3</v>
      </c>
      <c r="I27" s="17">
        <f>VLOOKUP(B27,'[2]นักรียน(Dmc)'!$B$4:$BK$207,12,0)</f>
        <v>2</v>
      </c>
      <c r="J27" s="18">
        <f t="shared" si="5"/>
        <v>7</v>
      </c>
      <c r="K27" s="17">
        <f>VLOOKUP(B27,'[2]นักรียน(Dmc)'!$B$4:$BK$207,19,0)</f>
        <v>1</v>
      </c>
      <c r="L27" s="17">
        <f>VLOOKUP(B27,'[2]นักรียน(Dmc)'!$B$4:$BK$207,20,0)</f>
        <v>0</v>
      </c>
      <c r="M27" s="17">
        <f>VLOOKUP(B27,'[2]นักรียน(Dmc)'!$B$4:$BK$207,23,0)</f>
        <v>3</v>
      </c>
      <c r="N27" s="17">
        <f>VLOOKUP(B27,'[2]นักรียน(Dmc)'!$B$4:$BK$207,24,0)</f>
        <v>4</v>
      </c>
      <c r="O27" s="17">
        <f>VLOOKUP(B27,'[2]นักรียน(Dmc)'!$B$4:$BK$207,27,0)</f>
        <v>1</v>
      </c>
      <c r="P27" s="17">
        <f>VLOOKUP(B27,'[2]นักรียน(Dmc)'!$B$4:$BK$207,28,0)</f>
        <v>1</v>
      </c>
      <c r="Q27" s="17">
        <f>VLOOKUP(B27,'[2]นักรียน(Dmc)'!$B$4:$BK$207,31,0)</f>
        <v>3</v>
      </c>
      <c r="R27" s="17">
        <f>VLOOKUP(B27,'[2]นักรียน(Dmc)'!$B$4:$BK$207,32,0)</f>
        <v>1</v>
      </c>
      <c r="S27" s="17">
        <f>VLOOKUP(B27,'[2]นักรียน(Dmc)'!$B$4:$BK$207,35,0)</f>
        <v>3</v>
      </c>
      <c r="T27" s="17">
        <f>VLOOKUP(B27,'[2]นักรียน(Dmc)'!$B$4:$BK$207,36,0)</f>
        <v>2</v>
      </c>
      <c r="U27" s="17">
        <f>VLOOKUP(B27,'[2]นักรียน(Dmc)'!$B$4:$BK$207,39,0)</f>
        <v>3</v>
      </c>
      <c r="V27" s="17">
        <f>VLOOKUP(B27,'[2]นักรียน(Dmc)'!$B$4:$BK$207,40,0)</f>
        <v>1</v>
      </c>
      <c r="W27" s="17">
        <f t="shared" si="6"/>
        <v>23</v>
      </c>
      <c r="X27" s="17"/>
      <c r="Y27" s="17"/>
      <c r="Z27" s="17"/>
      <c r="AA27" s="17"/>
      <c r="AB27" s="17"/>
      <c r="AC27" s="17"/>
      <c r="AD27" s="17"/>
      <c r="AE27" s="17">
        <f t="shared" si="7"/>
        <v>18</v>
      </c>
      <c r="AF27" s="17">
        <f t="shared" si="7"/>
        <v>12</v>
      </c>
      <c r="AG27" s="17">
        <f t="shared" si="8"/>
        <v>30</v>
      </c>
    </row>
    <row r="28" spans="1:34">
      <c r="A28" s="12">
        <v>3</v>
      </c>
      <c r="B28" s="13">
        <v>41030003</v>
      </c>
      <c r="C28" s="13" t="str">
        <f>VLOOKUP(B28,'[1]ตาราง 5'!$B$4:$C$218,2,0)</f>
        <v>บ้านหนองเต่าดอนหายโศก</v>
      </c>
      <c r="D28" s="17">
        <f>VLOOKUP(B28,'[2]นักรียน(Dmc)'!$B$4:$BK$207,3,0)</f>
        <v>0</v>
      </c>
      <c r="E28" s="17">
        <f>VLOOKUP(B28,'[2]นักรียน(Dmc)'!$B$4:$BK$207,4,0)</f>
        <v>0</v>
      </c>
      <c r="F28" s="17">
        <f>VLOOKUP(B28,'[2]นักรียน(Dmc)'!$B$4:$BK$207,7,0)</f>
        <v>6</v>
      </c>
      <c r="G28" s="17">
        <f>VLOOKUP(B28,'[2]นักรียน(Dmc)'!$B$4:$BK$207,8,0)</f>
        <v>8</v>
      </c>
      <c r="H28" s="17">
        <f>VLOOKUP(B28,'[2]นักรียน(Dmc)'!$B$4:$BK$207,11,0)</f>
        <v>5</v>
      </c>
      <c r="I28" s="17">
        <f>VLOOKUP(B28,'[2]นักรียน(Dmc)'!$B$4:$BK$207,12,0)</f>
        <v>6</v>
      </c>
      <c r="J28" s="18">
        <f t="shared" si="5"/>
        <v>25</v>
      </c>
      <c r="K28" s="17">
        <f>VLOOKUP(B28,'[2]นักรียน(Dmc)'!$B$4:$BK$207,19,0)</f>
        <v>11</v>
      </c>
      <c r="L28" s="17">
        <f>VLOOKUP(B28,'[2]นักรียน(Dmc)'!$B$4:$BK$207,20,0)</f>
        <v>8</v>
      </c>
      <c r="M28" s="17">
        <f>VLOOKUP(B28,'[2]นักรียน(Dmc)'!$B$4:$BK$207,23,0)</f>
        <v>8</v>
      </c>
      <c r="N28" s="17">
        <f>VLOOKUP(B28,'[2]นักรียน(Dmc)'!$B$4:$BK$207,24,0)</f>
        <v>3</v>
      </c>
      <c r="O28" s="17">
        <f>VLOOKUP(B28,'[2]นักรียน(Dmc)'!$B$4:$BK$207,27,0)</f>
        <v>6</v>
      </c>
      <c r="P28" s="17">
        <f>VLOOKUP(B28,'[2]นักรียน(Dmc)'!$B$4:$BK$207,28,0)</f>
        <v>8</v>
      </c>
      <c r="Q28" s="17">
        <f>VLOOKUP(B28,'[2]นักรียน(Dmc)'!$B$4:$BK$207,31,0)</f>
        <v>7</v>
      </c>
      <c r="R28" s="17">
        <f>VLOOKUP(B28,'[2]นักรียน(Dmc)'!$B$4:$BK$207,32,0)</f>
        <v>4</v>
      </c>
      <c r="S28" s="17">
        <f>VLOOKUP(B28,'[2]นักรียน(Dmc)'!$B$4:$BK$207,35,0)</f>
        <v>7</v>
      </c>
      <c r="T28" s="17">
        <f>VLOOKUP(B28,'[2]นักรียน(Dmc)'!$B$4:$BK$207,36,0)</f>
        <v>12</v>
      </c>
      <c r="U28" s="17">
        <f>VLOOKUP(B28,'[2]นักรียน(Dmc)'!$B$4:$BK$207,39,0)</f>
        <v>5</v>
      </c>
      <c r="V28" s="17">
        <f>VLOOKUP(B28,'[2]นักรียน(Dmc)'!$B$4:$BK$207,40,0)</f>
        <v>5</v>
      </c>
      <c r="W28" s="17">
        <f t="shared" si="6"/>
        <v>84</v>
      </c>
      <c r="X28" s="17">
        <f>VLOOKUP(B28,'[2]นักรียน(Dmc)'!$B$4:$BK$207,47,0)</f>
        <v>7</v>
      </c>
      <c r="Y28" s="17">
        <f>VLOOKUP(B28,'[2]นักรียน(Dmc)'!$B$4:$BK$207,48,0)</f>
        <v>4</v>
      </c>
      <c r="Z28" s="17">
        <f>VLOOKUP(B28,'[2]นักรียน(Dmc)'!$B$4:$BK$207,51,0)</f>
        <v>10</v>
      </c>
      <c r="AA28" s="17">
        <f>VLOOKUP(B28,'[2]นักรียน(Dmc)'!$B$4:$BK$207,52,0)</f>
        <v>2</v>
      </c>
      <c r="AB28" s="17">
        <f>VLOOKUP(B28,'[2]นักรียน(Dmc)'!$B$4:$BK$207,55,0)</f>
        <v>7</v>
      </c>
      <c r="AC28" s="17">
        <f>VLOOKUP(B28,'[2]นักรียน(Dmc)'!$B$4:$BK$207,56,0)</f>
        <v>4</v>
      </c>
      <c r="AD28" s="17">
        <f>SUM(X28:AC28)</f>
        <v>34</v>
      </c>
      <c r="AE28" s="17">
        <f t="shared" si="7"/>
        <v>79</v>
      </c>
      <c r="AF28" s="17">
        <f t="shared" si="7"/>
        <v>64</v>
      </c>
      <c r="AG28" s="17">
        <f t="shared" si="8"/>
        <v>143</v>
      </c>
    </row>
    <row r="29" spans="1:34">
      <c r="A29" s="12">
        <v>4</v>
      </c>
      <c r="B29" s="13">
        <v>41030004</v>
      </c>
      <c r="C29" s="13" t="str">
        <f>VLOOKUP(B29,'[1]ตาราง 5'!$B$4:$C$218,2,0)</f>
        <v>บ้านบ่อคํา</v>
      </c>
      <c r="D29" s="17">
        <f>VLOOKUP(B29,'[2]นักรียน(Dmc)'!$B$4:$BK$207,3,0)</f>
        <v>0</v>
      </c>
      <c r="E29" s="17">
        <f>VLOOKUP(B29,'[2]นักรียน(Dmc)'!$B$4:$BK$207,4,0)</f>
        <v>0</v>
      </c>
      <c r="F29" s="17">
        <f>VLOOKUP(B29,'[2]นักรียน(Dmc)'!$B$4:$BK$207,7,0)</f>
        <v>1</v>
      </c>
      <c r="G29" s="17">
        <f>VLOOKUP(B29,'[2]นักรียน(Dmc)'!$B$4:$BK$207,8,0)</f>
        <v>2</v>
      </c>
      <c r="H29" s="17">
        <f>VLOOKUP(B29,'[2]นักรียน(Dmc)'!$B$4:$BK$207,11,0)</f>
        <v>1</v>
      </c>
      <c r="I29" s="17">
        <f>VLOOKUP(B29,'[2]นักรียน(Dmc)'!$B$4:$BK$207,12,0)</f>
        <v>2</v>
      </c>
      <c r="J29" s="18">
        <f t="shared" si="5"/>
        <v>6</v>
      </c>
      <c r="K29" s="17">
        <f>VLOOKUP(B29,'[2]นักรียน(Dmc)'!$B$4:$BK$207,19,0)</f>
        <v>6</v>
      </c>
      <c r="L29" s="17">
        <f>VLOOKUP(B29,'[2]นักรียน(Dmc)'!$B$4:$BK$207,20,0)</f>
        <v>1</v>
      </c>
      <c r="M29" s="17">
        <f>VLOOKUP(B29,'[2]นักรียน(Dmc)'!$B$4:$BK$207,23,0)</f>
        <v>2</v>
      </c>
      <c r="N29" s="17">
        <f>VLOOKUP(B29,'[2]นักรียน(Dmc)'!$B$4:$BK$207,24,0)</f>
        <v>0</v>
      </c>
      <c r="O29" s="17">
        <f>VLOOKUP(B29,'[2]นักรียน(Dmc)'!$B$4:$BK$207,27,0)</f>
        <v>1</v>
      </c>
      <c r="P29" s="17">
        <f>VLOOKUP(B29,'[2]นักรียน(Dmc)'!$B$4:$BK$207,28,0)</f>
        <v>2</v>
      </c>
      <c r="Q29" s="17">
        <f>VLOOKUP(B29,'[2]นักรียน(Dmc)'!$B$4:$BK$207,31,0)</f>
        <v>2</v>
      </c>
      <c r="R29" s="17">
        <f>VLOOKUP(B29,'[2]นักรียน(Dmc)'!$B$4:$BK$207,32,0)</f>
        <v>4</v>
      </c>
      <c r="S29" s="17">
        <f>VLOOKUP(B29,'[2]นักรียน(Dmc)'!$B$4:$BK$207,35,0)</f>
        <v>1</v>
      </c>
      <c r="T29" s="17">
        <f>VLOOKUP(B29,'[2]นักรียน(Dmc)'!$B$4:$BK$207,36,0)</f>
        <v>3</v>
      </c>
      <c r="U29" s="17">
        <f>VLOOKUP(B29,'[2]นักรียน(Dmc)'!$B$4:$BK$207,39,0)</f>
        <v>3</v>
      </c>
      <c r="V29" s="17">
        <f>VLOOKUP(B29,'[2]นักรียน(Dmc)'!$B$4:$BK$207,40,0)</f>
        <v>5</v>
      </c>
      <c r="W29" s="17">
        <f t="shared" si="6"/>
        <v>30</v>
      </c>
      <c r="X29" s="17"/>
      <c r="Y29" s="17"/>
      <c r="Z29" s="17"/>
      <c r="AA29" s="17"/>
      <c r="AB29" s="17"/>
      <c r="AC29" s="17"/>
      <c r="AD29" s="17"/>
      <c r="AE29" s="17">
        <f t="shared" si="7"/>
        <v>17</v>
      </c>
      <c r="AF29" s="17">
        <f t="shared" si="7"/>
        <v>19</v>
      </c>
      <c r="AG29" s="17">
        <f t="shared" si="8"/>
        <v>36</v>
      </c>
    </row>
    <row r="30" spans="1:34">
      <c r="A30" s="12">
        <v>5</v>
      </c>
      <c r="B30" s="13">
        <v>41030005</v>
      </c>
      <c r="C30" s="13" t="str">
        <f>VLOOKUP(B30,'[1]ตาราง 5'!$B$4:$C$218,2,0)</f>
        <v>บ้านนาอุดม</v>
      </c>
      <c r="D30" s="17">
        <f>VLOOKUP(B30,'[2]นักรียน(Dmc)'!$B$4:$BK$207,3,0)</f>
        <v>0</v>
      </c>
      <c r="E30" s="17">
        <f>VLOOKUP(B30,'[2]นักรียน(Dmc)'!$B$4:$BK$207,4,0)</f>
        <v>0</v>
      </c>
      <c r="F30" s="17">
        <f>VLOOKUP(B30,'[2]นักรียน(Dmc)'!$B$4:$BK$207,7,0)</f>
        <v>4</v>
      </c>
      <c r="G30" s="17">
        <f>VLOOKUP(B30,'[2]นักรียน(Dmc)'!$B$4:$BK$207,8,0)</f>
        <v>6</v>
      </c>
      <c r="H30" s="17">
        <f>VLOOKUP(B30,'[2]นักรียน(Dmc)'!$B$4:$BK$207,11,0)</f>
        <v>3</v>
      </c>
      <c r="I30" s="17">
        <f>VLOOKUP(B30,'[2]นักรียน(Dmc)'!$B$4:$BK$207,12,0)</f>
        <v>2</v>
      </c>
      <c r="J30" s="18">
        <f t="shared" si="5"/>
        <v>15</v>
      </c>
      <c r="K30" s="17">
        <f>VLOOKUP(B30,'[2]นักรียน(Dmc)'!$B$4:$BK$207,19,0)</f>
        <v>9</v>
      </c>
      <c r="L30" s="17">
        <f>VLOOKUP(B30,'[2]นักรียน(Dmc)'!$B$4:$BK$207,20,0)</f>
        <v>6</v>
      </c>
      <c r="M30" s="17">
        <f>VLOOKUP(B30,'[2]นักรียน(Dmc)'!$B$4:$BK$207,23,0)</f>
        <v>6</v>
      </c>
      <c r="N30" s="17">
        <f>VLOOKUP(B30,'[2]นักรียน(Dmc)'!$B$4:$BK$207,24,0)</f>
        <v>6</v>
      </c>
      <c r="O30" s="17">
        <f>VLOOKUP(B30,'[2]นักรียน(Dmc)'!$B$4:$BK$207,27,0)</f>
        <v>4</v>
      </c>
      <c r="P30" s="17">
        <f>VLOOKUP(B30,'[2]นักรียน(Dmc)'!$B$4:$BK$207,28,0)</f>
        <v>3</v>
      </c>
      <c r="Q30" s="17">
        <f>VLOOKUP(B30,'[2]นักรียน(Dmc)'!$B$4:$BK$207,31,0)</f>
        <v>4</v>
      </c>
      <c r="R30" s="17">
        <f>VLOOKUP(B30,'[2]นักรียน(Dmc)'!$B$4:$BK$207,32,0)</f>
        <v>6</v>
      </c>
      <c r="S30" s="17">
        <f>VLOOKUP(B30,'[2]นักรียน(Dmc)'!$B$4:$BK$207,35,0)</f>
        <v>8</v>
      </c>
      <c r="T30" s="17">
        <f>VLOOKUP(B30,'[2]นักรียน(Dmc)'!$B$4:$BK$207,36,0)</f>
        <v>8</v>
      </c>
      <c r="U30" s="17">
        <f>VLOOKUP(B30,'[2]นักรียน(Dmc)'!$B$4:$BK$207,39,0)</f>
        <v>4</v>
      </c>
      <c r="V30" s="17">
        <f>VLOOKUP(B30,'[2]นักรียน(Dmc)'!$B$4:$BK$207,40,0)</f>
        <v>5</v>
      </c>
      <c r="W30" s="17">
        <f t="shared" si="6"/>
        <v>69</v>
      </c>
      <c r="X30" s="17"/>
      <c r="Y30" s="17"/>
      <c r="Z30" s="17"/>
      <c r="AA30" s="17"/>
      <c r="AB30" s="17"/>
      <c r="AC30" s="17"/>
      <c r="AD30" s="17"/>
      <c r="AE30" s="17">
        <f t="shared" si="7"/>
        <v>42</v>
      </c>
      <c r="AF30" s="17">
        <f t="shared" si="7"/>
        <v>42</v>
      </c>
      <c r="AG30" s="17">
        <f t="shared" si="8"/>
        <v>84</v>
      </c>
    </row>
    <row r="31" spans="1:34">
      <c r="A31" s="12">
        <v>6</v>
      </c>
      <c r="B31" s="13">
        <v>41030015</v>
      </c>
      <c r="C31" s="13" t="str">
        <f>VLOOKUP(B31,'[1]ตาราง 5'!$B$4:$C$218,2,0)</f>
        <v>บ้านป่าก้าว(หนองหาน)</v>
      </c>
      <c r="D31" s="17">
        <f>VLOOKUP(B31,'[2]นักรียน(Dmc)'!$B$4:$BK$207,3,0)</f>
        <v>0</v>
      </c>
      <c r="E31" s="17">
        <f>VLOOKUP(B31,'[2]นักรียน(Dmc)'!$B$4:$BK$207,4,0)</f>
        <v>0</v>
      </c>
      <c r="F31" s="17">
        <f>VLOOKUP(B31,'[2]นักรียน(Dmc)'!$B$4:$BK$207,7,0)</f>
        <v>6</v>
      </c>
      <c r="G31" s="17">
        <f>VLOOKUP(B31,'[2]นักรียน(Dmc)'!$B$4:$BK$207,8,0)</f>
        <v>11</v>
      </c>
      <c r="H31" s="17">
        <f>VLOOKUP(B31,'[2]นักรียน(Dmc)'!$B$4:$BK$207,11,0)</f>
        <v>5</v>
      </c>
      <c r="I31" s="17">
        <f>VLOOKUP(B31,'[2]นักรียน(Dmc)'!$B$4:$BK$207,12,0)</f>
        <v>12</v>
      </c>
      <c r="J31" s="18">
        <f t="shared" si="5"/>
        <v>34</v>
      </c>
      <c r="K31" s="17">
        <f>VLOOKUP(B31,'[2]นักรียน(Dmc)'!$B$4:$BK$207,19,0)</f>
        <v>7</v>
      </c>
      <c r="L31" s="17">
        <f>VLOOKUP(B31,'[2]นักรียน(Dmc)'!$B$4:$BK$207,20,0)</f>
        <v>9</v>
      </c>
      <c r="M31" s="17">
        <f>VLOOKUP(B31,'[2]นักรียน(Dmc)'!$B$4:$BK$207,23,0)</f>
        <v>5</v>
      </c>
      <c r="N31" s="17">
        <f>VLOOKUP(B31,'[2]นักรียน(Dmc)'!$B$4:$BK$207,24,0)</f>
        <v>6</v>
      </c>
      <c r="O31" s="17">
        <f>VLOOKUP(B31,'[2]นักรียน(Dmc)'!$B$4:$BK$207,27,0)</f>
        <v>13</v>
      </c>
      <c r="P31" s="17">
        <f>VLOOKUP(B31,'[2]นักรียน(Dmc)'!$B$4:$BK$207,28,0)</f>
        <v>5</v>
      </c>
      <c r="Q31" s="17">
        <f>VLOOKUP(B31,'[2]นักรียน(Dmc)'!$B$4:$BK$207,31,0)</f>
        <v>4</v>
      </c>
      <c r="R31" s="17">
        <f>VLOOKUP(B31,'[2]นักรียน(Dmc)'!$B$4:$BK$207,32,0)</f>
        <v>14</v>
      </c>
      <c r="S31" s="17">
        <f>VLOOKUP(B31,'[2]นักรียน(Dmc)'!$B$4:$BK$207,35,0)</f>
        <v>11</v>
      </c>
      <c r="T31" s="17">
        <f>VLOOKUP(B31,'[2]นักรียน(Dmc)'!$B$4:$BK$207,36,0)</f>
        <v>9</v>
      </c>
      <c r="U31" s="17">
        <f>VLOOKUP(B31,'[2]นักรียน(Dmc)'!$B$4:$BK$207,39,0)</f>
        <v>13</v>
      </c>
      <c r="V31" s="17">
        <f>VLOOKUP(B31,'[2]นักรียน(Dmc)'!$B$4:$BK$207,40,0)</f>
        <v>7</v>
      </c>
      <c r="W31" s="17">
        <f t="shared" si="6"/>
        <v>103</v>
      </c>
      <c r="X31" s="17">
        <f>VLOOKUP(B31,'[2]นักรียน(Dmc)'!$B$4:$BK$207,47,0)</f>
        <v>22</v>
      </c>
      <c r="Y31" s="17">
        <f>VLOOKUP(B31,'[2]นักรียน(Dmc)'!$B$4:$BK$207,48,0)</f>
        <v>19</v>
      </c>
      <c r="Z31" s="17">
        <f>VLOOKUP(B31,'[2]นักรียน(Dmc)'!$B$4:$BK$207,51,0)</f>
        <v>10</v>
      </c>
      <c r="AA31" s="17">
        <f>VLOOKUP(B31,'[2]นักรียน(Dmc)'!$B$4:$BK$207,52,0)</f>
        <v>10</v>
      </c>
      <c r="AB31" s="17">
        <f>VLOOKUP(B31,'[2]นักรียน(Dmc)'!$B$4:$BK$207,55,0)</f>
        <v>25</v>
      </c>
      <c r="AC31" s="17">
        <f>VLOOKUP(B31,'[2]นักรียน(Dmc)'!$B$4:$BK$207,56,0)</f>
        <v>17</v>
      </c>
      <c r="AD31" s="17">
        <f>SUM(X31:AC31)</f>
        <v>103</v>
      </c>
      <c r="AE31" s="17">
        <f t="shared" si="7"/>
        <v>121</v>
      </c>
      <c r="AF31" s="17">
        <f t="shared" si="7"/>
        <v>119</v>
      </c>
      <c r="AG31" s="17">
        <f t="shared" si="8"/>
        <v>240</v>
      </c>
    </row>
    <row r="32" spans="1:34" ht="20.100000000000001" customHeight="1">
      <c r="A32" s="12">
        <v>7</v>
      </c>
      <c r="B32" s="13">
        <v>41030017</v>
      </c>
      <c r="C32" s="13" t="str">
        <f>VLOOKUP(B32,'[1]ตาราง 5'!$B$4:$C$218,2,0)</f>
        <v>บ้านหนองกุงดอนบาก</v>
      </c>
      <c r="D32" s="17">
        <f>VLOOKUP(B32,'[2]นักรียน(Dmc)'!$B$4:$BK$207,3,0)</f>
        <v>0</v>
      </c>
      <c r="E32" s="17">
        <f>VLOOKUP(B32,'[2]นักรียน(Dmc)'!$B$4:$BK$207,4,0)</f>
        <v>0</v>
      </c>
      <c r="F32" s="17">
        <f>VLOOKUP(B32,'[2]นักรียน(Dmc)'!$B$4:$BK$207,7,0)</f>
        <v>10</v>
      </c>
      <c r="G32" s="17">
        <f>VLOOKUP(B32,'[2]นักรียน(Dmc)'!$B$4:$BK$207,8,0)</f>
        <v>6</v>
      </c>
      <c r="H32" s="17">
        <f>VLOOKUP(B32,'[2]นักรียน(Dmc)'!$B$4:$BK$207,11,0)</f>
        <v>14</v>
      </c>
      <c r="I32" s="17">
        <f>VLOOKUP(B32,'[2]นักรียน(Dmc)'!$B$4:$BK$207,12,0)</f>
        <v>10</v>
      </c>
      <c r="J32" s="18">
        <f t="shared" si="5"/>
        <v>40</v>
      </c>
      <c r="K32" s="17">
        <f>VLOOKUP(B32,'[2]นักรียน(Dmc)'!$B$4:$BK$207,19,0)</f>
        <v>4</v>
      </c>
      <c r="L32" s="17">
        <f>VLOOKUP(B32,'[2]นักรียน(Dmc)'!$B$4:$BK$207,20,0)</f>
        <v>6</v>
      </c>
      <c r="M32" s="17">
        <f>VLOOKUP(B32,'[2]นักรียน(Dmc)'!$B$4:$BK$207,23,0)</f>
        <v>10</v>
      </c>
      <c r="N32" s="17">
        <f>VLOOKUP(B32,'[2]นักรียน(Dmc)'!$B$4:$BK$207,24,0)</f>
        <v>10</v>
      </c>
      <c r="O32" s="17">
        <f>VLOOKUP(B32,'[2]นักรียน(Dmc)'!$B$4:$BK$207,27,0)</f>
        <v>3</v>
      </c>
      <c r="P32" s="17">
        <f>VLOOKUP(B32,'[2]นักรียน(Dmc)'!$B$4:$BK$207,28,0)</f>
        <v>8</v>
      </c>
      <c r="Q32" s="17">
        <f>VLOOKUP(B32,'[2]นักรียน(Dmc)'!$B$4:$BK$207,31,0)</f>
        <v>7</v>
      </c>
      <c r="R32" s="17">
        <f>VLOOKUP(B32,'[2]นักรียน(Dmc)'!$B$4:$BK$207,32,0)</f>
        <v>11</v>
      </c>
      <c r="S32" s="17">
        <f>VLOOKUP(B32,'[2]นักรียน(Dmc)'!$B$4:$BK$207,35,0)</f>
        <v>5</v>
      </c>
      <c r="T32" s="17">
        <f>VLOOKUP(B32,'[2]นักรียน(Dmc)'!$B$4:$BK$207,36,0)</f>
        <v>7</v>
      </c>
      <c r="U32" s="17">
        <f>VLOOKUP(B32,'[2]นักรียน(Dmc)'!$B$4:$BK$207,39,0)</f>
        <v>9</v>
      </c>
      <c r="V32" s="17">
        <f>VLOOKUP(B32,'[2]นักรียน(Dmc)'!$B$4:$BK$207,40,0)</f>
        <v>9</v>
      </c>
      <c r="W32" s="17">
        <f t="shared" si="6"/>
        <v>89</v>
      </c>
      <c r="X32" s="17"/>
      <c r="Y32" s="17"/>
      <c r="Z32" s="17"/>
      <c r="AA32" s="17"/>
      <c r="AB32" s="17"/>
      <c r="AC32" s="17"/>
      <c r="AD32" s="17"/>
      <c r="AE32" s="17">
        <f t="shared" si="7"/>
        <v>62</v>
      </c>
      <c r="AF32" s="17">
        <f t="shared" si="7"/>
        <v>67</v>
      </c>
      <c r="AG32" s="17">
        <f t="shared" si="8"/>
        <v>129</v>
      </c>
    </row>
    <row r="33" spans="1:34" ht="20.100000000000001" customHeight="1">
      <c r="A33" s="12">
        <v>8</v>
      </c>
      <c r="B33" s="13">
        <v>41030019</v>
      </c>
      <c r="C33" s="13" t="str">
        <f>VLOOKUP(B33,'[1]ตาราง 5'!$B$4:$C$218,2,0)</f>
        <v>บ้านนาฮัง</v>
      </c>
      <c r="D33" s="17">
        <f>VLOOKUP(B33,'[2]นักรียน(Dmc)'!$B$4:$BK$207,3,0)</f>
        <v>0</v>
      </c>
      <c r="E33" s="17">
        <f>VLOOKUP(B33,'[2]นักรียน(Dmc)'!$B$4:$BK$207,4,0)</f>
        <v>0</v>
      </c>
      <c r="F33" s="17">
        <f>VLOOKUP(B33,'[2]นักรียน(Dmc)'!$B$4:$BK$207,7,0)</f>
        <v>2</v>
      </c>
      <c r="G33" s="17">
        <f>VLOOKUP(B33,'[2]นักรียน(Dmc)'!$B$4:$BK$207,8,0)</f>
        <v>2</v>
      </c>
      <c r="H33" s="17">
        <f>VLOOKUP(B33,'[2]นักรียน(Dmc)'!$B$4:$BK$207,11,0)</f>
        <v>2</v>
      </c>
      <c r="I33" s="17">
        <f>VLOOKUP(B33,'[2]นักรียน(Dmc)'!$B$4:$BK$207,12,0)</f>
        <v>3</v>
      </c>
      <c r="J33" s="18">
        <f t="shared" si="5"/>
        <v>9</v>
      </c>
      <c r="K33" s="17">
        <f>VLOOKUP(B33,'[2]นักรียน(Dmc)'!$B$4:$BK$207,19,0)</f>
        <v>5</v>
      </c>
      <c r="L33" s="17">
        <f>VLOOKUP(B33,'[2]นักรียน(Dmc)'!$B$4:$BK$207,20,0)</f>
        <v>2</v>
      </c>
      <c r="M33" s="17">
        <f>VLOOKUP(B33,'[2]นักรียน(Dmc)'!$B$4:$BK$207,23,0)</f>
        <v>6</v>
      </c>
      <c r="N33" s="17">
        <f>VLOOKUP(B33,'[2]นักรียน(Dmc)'!$B$4:$BK$207,24,0)</f>
        <v>2</v>
      </c>
      <c r="O33" s="17">
        <f>VLOOKUP(B33,'[2]นักรียน(Dmc)'!$B$4:$BK$207,27,0)</f>
        <v>2</v>
      </c>
      <c r="P33" s="17">
        <f>VLOOKUP(B33,'[2]นักรียน(Dmc)'!$B$4:$BK$207,28,0)</f>
        <v>7</v>
      </c>
      <c r="Q33" s="17">
        <f>VLOOKUP(B33,'[2]นักรียน(Dmc)'!$B$4:$BK$207,31,0)</f>
        <v>2</v>
      </c>
      <c r="R33" s="17">
        <f>VLOOKUP(B33,'[2]นักรียน(Dmc)'!$B$4:$BK$207,32,0)</f>
        <v>3</v>
      </c>
      <c r="S33" s="17">
        <f>VLOOKUP(B33,'[2]นักรียน(Dmc)'!$B$4:$BK$207,35,0)</f>
        <v>3</v>
      </c>
      <c r="T33" s="17">
        <f>VLOOKUP(B33,'[2]นักรียน(Dmc)'!$B$4:$BK$207,36,0)</f>
        <v>4</v>
      </c>
      <c r="U33" s="17">
        <f>VLOOKUP(B33,'[2]นักรียน(Dmc)'!$B$4:$BK$207,39,0)</f>
        <v>2</v>
      </c>
      <c r="V33" s="17">
        <f>VLOOKUP(B33,'[2]นักรียน(Dmc)'!$B$4:$BK$207,40,0)</f>
        <v>5</v>
      </c>
      <c r="W33" s="17">
        <f t="shared" si="6"/>
        <v>43</v>
      </c>
      <c r="X33" s="17"/>
      <c r="Y33" s="17"/>
      <c r="Z33" s="17"/>
      <c r="AA33" s="17"/>
      <c r="AB33" s="17"/>
      <c r="AC33" s="17"/>
      <c r="AD33" s="17"/>
      <c r="AE33" s="17">
        <f t="shared" si="7"/>
        <v>24</v>
      </c>
      <c r="AF33" s="17">
        <f t="shared" si="7"/>
        <v>28</v>
      </c>
      <c r="AG33" s="17">
        <f t="shared" si="8"/>
        <v>52</v>
      </c>
    </row>
    <row r="34" spans="1:34" ht="20.100000000000001" customHeight="1">
      <c r="A34" s="12">
        <v>9</v>
      </c>
      <c r="B34" s="13">
        <v>41030020</v>
      </c>
      <c r="C34" s="13" t="str">
        <f>VLOOKUP(B34,'[1]ตาราง 5'!$B$4:$C$218,2,0)</f>
        <v>บ้านผักตบประชานุกูล</v>
      </c>
      <c r="D34" s="17">
        <f>VLOOKUP(B34,'[2]นักรียน(Dmc)'!$B$4:$BK$207,3,0)</f>
        <v>0</v>
      </c>
      <c r="E34" s="17">
        <f>VLOOKUP(B34,'[2]นักรียน(Dmc)'!$B$4:$BK$207,4,0)</f>
        <v>0</v>
      </c>
      <c r="F34" s="17">
        <f>VLOOKUP(B34,'[2]นักรียน(Dmc)'!$B$4:$BK$207,7,0)</f>
        <v>4</v>
      </c>
      <c r="G34" s="17">
        <f>VLOOKUP(B34,'[2]นักรียน(Dmc)'!$B$4:$BK$207,8,0)</f>
        <v>9</v>
      </c>
      <c r="H34" s="17">
        <f>VLOOKUP(B34,'[2]นักรียน(Dmc)'!$B$4:$BK$207,11,0)</f>
        <v>15</v>
      </c>
      <c r="I34" s="17">
        <f>VLOOKUP(B34,'[2]นักรียน(Dmc)'!$B$4:$BK$207,12,0)</f>
        <v>7</v>
      </c>
      <c r="J34" s="18">
        <f t="shared" si="5"/>
        <v>35</v>
      </c>
      <c r="K34" s="17">
        <f>VLOOKUP(B34,'[2]นักรียน(Dmc)'!$B$4:$BK$207,19,0)</f>
        <v>10</v>
      </c>
      <c r="L34" s="17">
        <f>VLOOKUP(B34,'[2]นักรียน(Dmc)'!$B$4:$BK$207,20,0)</f>
        <v>8</v>
      </c>
      <c r="M34" s="17">
        <f>VLOOKUP(B34,'[2]นักรียน(Dmc)'!$B$4:$BK$207,23,0)</f>
        <v>5</v>
      </c>
      <c r="N34" s="17">
        <f>VLOOKUP(B34,'[2]นักรียน(Dmc)'!$B$4:$BK$207,24,0)</f>
        <v>7</v>
      </c>
      <c r="O34" s="17">
        <f>VLOOKUP(B34,'[2]นักรียน(Dmc)'!$B$4:$BK$207,27,0)</f>
        <v>8</v>
      </c>
      <c r="P34" s="17">
        <f>VLOOKUP(B34,'[2]นักรียน(Dmc)'!$B$4:$BK$207,28,0)</f>
        <v>10</v>
      </c>
      <c r="Q34" s="17">
        <f>VLOOKUP(B34,'[2]นักรียน(Dmc)'!$B$4:$BK$207,31,0)</f>
        <v>9</v>
      </c>
      <c r="R34" s="17">
        <f>VLOOKUP(B34,'[2]นักรียน(Dmc)'!$B$4:$BK$207,32,0)</f>
        <v>14</v>
      </c>
      <c r="S34" s="17">
        <f>VLOOKUP(B34,'[2]นักรียน(Dmc)'!$B$4:$BK$207,35,0)</f>
        <v>10</v>
      </c>
      <c r="T34" s="17">
        <f>VLOOKUP(B34,'[2]นักรียน(Dmc)'!$B$4:$BK$207,36,0)</f>
        <v>9</v>
      </c>
      <c r="U34" s="17">
        <f>VLOOKUP(B34,'[2]นักรียน(Dmc)'!$B$4:$BK$207,39,0)</f>
        <v>13</v>
      </c>
      <c r="V34" s="17">
        <f>VLOOKUP(B34,'[2]นักรียน(Dmc)'!$B$4:$BK$207,40,0)</f>
        <v>11</v>
      </c>
      <c r="W34" s="17">
        <f t="shared" si="6"/>
        <v>114</v>
      </c>
      <c r="X34" s="17">
        <f>VLOOKUP(B34,'[2]นักรียน(Dmc)'!$B$4:$BK$207,47,0)</f>
        <v>6</v>
      </c>
      <c r="Y34" s="17">
        <f>VLOOKUP(B34,'[2]นักรียน(Dmc)'!$B$4:$BK$207,48,0)</f>
        <v>5</v>
      </c>
      <c r="Z34" s="17">
        <f>VLOOKUP(B34,'[2]นักรียน(Dmc)'!$B$4:$BK$207,51,0)</f>
        <v>10</v>
      </c>
      <c r="AA34" s="17">
        <f>VLOOKUP(B34,'[2]นักรียน(Dmc)'!$B$4:$BK$207,52,0)</f>
        <v>7</v>
      </c>
      <c r="AB34" s="17">
        <f>VLOOKUP(B34,'[2]นักรียน(Dmc)'!$B$4:$BK$207,55,0)</f>
        <v>10</v>
      </c>
      <c r="AC34" s="17">
        <f>VLOOKUP(B34,'[2]นักรียน(Dmc)'!$B$4:$BK$207,56,0)</f>
        <v>5</v>
      </c>
      <c r="AD34" s="17">
        <f>SUM(X34:AC34)</f>
        <v>43</v>
      </c>
      <c r="AE34" s="17">
        <f t="shared" si="7"/>
        <v>100</v>
      </c>
      <c r="AF34" s="17">
        <f t="shared" si="7"/>
        <v>92</v>
      </c>
      <c r="AG34" s="17">
        <f t="shared" si="8"/>
        <v>192</v>
      </c>
    </row>
    <row r="35" spans="1:34" ht="20.100000000000001" customHeight="1">
      <c r="A35" s="12">
        <v>10</v>
      </c>
      <c r="B35" s="13">
        <v>41030021</v>
      </c>
      <c r="C35" s="13" t="str">
        <f>VLOOKUP(B35,'[1]ตาราง 5'!$B$4:$C$218,2,0)</f>
        <v>บ้านหนองบัว</v>
      </c>
      <c r="D35" s="17">
        <f>VLOOKUP(B35,'[2]นักรียน(Dmc)'!$B$4:$BK$207,3,0)</f>
        <v>0</v>
      </c>
      <c r="E35" s="17">
        <f>VLOOKUP(B35,'[2]นักรียน(Dmc)'!$B$4:$BK$207,4,0)</f>
        <v>0</v>
      </c>
      <c r="F35" s="17">
        <f>VLOOKUP(B35,'[2]นักรียน(Dmc)'!$B$4:$BK$207,7,0)</f>
        <v>3</v>
      </c>
      <c r="G35" s="17">
        <f>VLOOKUP(B35,'[2]นักรียน(Dmc)'!$B$4:$BK$207,8,0)</f>
        <v>6</v>
      </c>
      <c r="H35" s="17">
        <f>VLOOKUP(B35,'[2]นักรียน(Dmc)'!$B$4:$BK$207,11,0)</f>
        <v>5</v>
      </c>
      <c r="I35" s="17">
        <f>VLOOKUP(B35,'[2]นักรียน(Dmc)'!$B$4:$BK$207,12,0)</f>
        <v>4</v>
      </c>
      <c r="J35" s="18">
        <f t="shared" si="5"/>
        <v>18</v>
      </c>
      <c r="K35" s="17">
        <f>VLOOKUP(B35,'[2]นักรียน(Dmc)'!$B$4:$BK$207,19,0)</f>
        <v>4</v>
      </c>
      <c r="L35" s="17">
        <f>VLOOKUP(B35,'[2]นักรียน(Dmc)'!$B$4:$BK$207,20,0)</f>
        <v>0</v>
      </c>
      <c r="M35" s="17">
        <f>VLOOKUP(B35,'[2]นักรียน(Dmc)'!$B$4:$BK$207,23,0)</f>
        <v>3</v>
      </c>
      <c r="N35" s="17">
        <f>VLOOKUP(B35,'[2]นักรียน(Dmc)'!$B$4:$BK$207,24,0)</f>
        <v>1</v>
      </c>
      <c r="O35" s="17">
        <f>VLOOKUP(B35,'[2]นักรียน(Dmc)'!$B$4:$BK$207,27,0)</f>
        <v>1</v>
      </c>
      <c r="P35" s="17">
        <f>VLOOKUP(B35,'[2]นักรียน(Dmc)'!$B$4:$BK$207,28,0)</f>
        <v>5</v>
      </c>
      <c r="Q35" s="17">
        <f>VLOOKUP(B35,'[2]นักรียน(Dmc)'!$B$4:$BK$207,31,0)</f>
        <v>2</v>
      </c>
      <c r="R35" s="17">
        <f>VLOOKUP(B35,'[2]นักรียน(Dmc)'!$B$4:$BK$207,32,0)</f>
        <v>1</v>
      </c>
      <c r="S35" s="17">
        <f>VLOOKUP(B35,'[2]นักรียน(Dmc)'!$B$4:$BK$207,35,0)</f>
        <v>3</v>
      </c>
      <c r="T35" s="17">
        <f>VLOOKUP(B35,'[2]นักรียน(Dmc)'!$B$4:$BK$207,36,0)</f>
        <v>4</v>
      </c>
      <c r="U35" s="17">
        <f>VLOOKUP(B35,'[2]นักรียน(Dmc)'!$B$4:$BK$207,39,0)</f>
        <v>3</v>
      </c>
      <c r="V35" s="17">
        <f>VLOOKUP(B35,'[2]นักรียน(Dmc)'!$B$4:$BK$207,40,0)</f>
        <v>5</v>
      </c>
      <c r="W35" s="17">
        <f t="shared" si="6"/>
        <v>32</v>
      </c>
      <c r="X35" s="17"/>
      <c r="Y35" s="17"/>
      <c r="Z35" s="17"/>
      <c r="AA35" s="17"/>
      <c r="AB35" s="17"/>
      <c r="AC35" s="17"/>
      <c r="AD35" s="17"/>
      <c r="AE35" s="17">
        <f t="shared" si="7"/>
        <v>24</v>
      </c>
      <c r="AF35" s="17">
        <f t="shared" si="7"/>
        <v>26</v>
      </c>
      <c r="AG35" s="17">
        <f t="shared" si="8"/>
        <v>50</v>
      </c>
    </row>
    <row r="36" spans="1:34" ht="20.100000000000001" customHeight="1">
      <c r="A36" s="12">
        <v>11</v>
      </c>
      <c r="B36" s="13">
        <v>41030031</v>
      </c>
      <c r="C36" s="13" t="str">
        <f>VLOOKUP(B36,'[1]ตาราง 5'!$B$4:$C$218,2,0)</f>
        <v>บ้านนางิ้ว</v>
      </c>
      <c r="D36" s="17">
        <f>VLOOKUP(B36,'[2]นักรียน(Dmc)'!$B$4:$BK$207,3,0)</f>
        <v>7</v>
      </c>
      <c r="E36" s="17">
        <f>VLOOKUP(B36,'[2]นักรียน(Dmc)'!$B$4:$BK$207,4,0)</f>
        <v>1</v>
      </c>
      <c r="F36" s="17">
        <f>VLOOKUP(B36,'[2]นักรียน(Dmc)'!$B$4:$BK$207,7,0)</f>
        <v>5</v>
      </c>
      <c r="G36" s="17">
        <f>VLOOKUP(B36,'[2]นักรียน(Dmc)'!$B$4:$BK$207,8,0)</f>
        <v>6</v>
      </c>
      <c r="H36" s="17">
        <f>VLOOKUP(B36,'[2]นักรียน(Dmc)'!$B$4:$BK$207,11,0)</f>
        <v>4</v>
      </c>
      <c r="I36" s="17">
        <f>VLOOKUP(B36,'[2]นักรียน(Dmc)'!$B$4:$BK$207,12,0)</f>
        <v>4</v>
      </c>
      <c r="J36" s="18">
        <f t="shared" si="5"/>
        <v>19</v>
      </c>
      <c r="K36" s="17">
        <f>VLOOKUP(B36,'[2]นักรียน(Dmc)'!$B$4:$BK$207,19,0)</f>
        <v>4</v>
      </c>
      <c r="L36" s="17">
        <f>VLOOKUP(B36,'[2]นักรียน(Dmc)'!$B$4:$BK$207,20,0)</f>
        <v>2</v>
      </c>
      <c r="M36" s="17">
        <f>VLOOKUP(B36,'[2]นักรียน(Dmc)'!$B$4:$BK$207,23,0)</f>
        <v>6</v>
      </c>
      <c r="N36" s="17">
        <f>VLOOKUP(B36,'[2]นักรียน(Dmc)'!$B$4:$BK$207,24,0)</f>
        <v>4</v>
      </c>
      <c r="O36" s="17">
        <f>VLOOKUP(B36,'[2]นักรียน(Dmc)'!$B$4:$BK$207,27,0)</f>
        <v>2</v>
      </c>
      <c r="P36" s="17">
        <f>VLOOKUP(B36,'[2]นักรียน(Dmc)'!$B$4:$BK$207,28,0)</f>
        <v>4</v>
      </c>
      <c r="Q36" s="17">
        <f>VLOOKUP(B36,'[2]นักรียน(Dmc)'!$B$4:$BK$207,31,0)</f>
        <v>2</v>
      </c>
      <c r="R36" s="17">
        <f>VLOOKUP(B36,'[2]นักรียน(Dmc)'!$B$4:$BK$207,32,0)</f>
        <v>2</v>
      </c>
      <c r="S36" s="17">
        <f>VLOOKUP(B36,'[2]นักรียน(Dmc)'!$B$4:$BK$207,35,0)</f>
        <v>7</v>
      </c>
      <c r="T36" s="17">
        <f>VLOOKUP(B36,'[2]นักรียน(Dmc)'!$B$4:$BK$207,36,0)</f>
        <v>2</v>
      </c>
      <c r="U36" s="17">
        <f>VLOOKUP(B36,'[2]นักรียน(Dmc)'!$B$4:$BK$207,39,0)</f>
        <v>4</v>
      </c>
      <c r="V36" s="17">
        <f>VLOOKUP(B36,'[2]นักรียน(Dmc)'!$B$4:$BK$207,40,0)</f>
        <v>4</v>
      </c>
      <c r="W36" s="17">
        <f t="shared" si="6"/>
        <v>43</v>
      </c>
      <c r="X36" s="17"/>
      <c r="Y36" s="17"/>
      <c r="Z36" s="17"/>
      <c r="AA36" s="17"/>
      <c r="AB36" s="17"/>
      <c r="AC36" s="17"/>
      <c r="AD36" s="17"/>
      <c r="AE36" s="17">
        <f t="shared" si="7"/>
        <v>41</v>
      </c>
      <c r="AF36" s="17">
        <f t="shared" si="7"/>
        <v>29</v>
      </c>
      <c r="AG36" s="17">
        <f t="shared" si="8"/>
        <v>70</v>
      </c>
    </row>
    <row r="37" spans="1:34" ht="20.100000000000001" customHeight="1">
      <c r="A37" s="12">
        <v>12</v>
      </c>
      <c r="B37" s="13">
        <v>41030032</v>
      </c>
      <c r="C37" s="13" t="str">
        <f>VLOOKUP(B37,'[1]ตาราง 5'!$B$4:$C$218,2,0)</f>
        <v>บ้านหนองสองห้องหนองแห้วโนนศรี</v>
      </c>
      <c r="D37" s="17">
        <f>VLOOKUP(B37,'[2]นักรียน(Dmc)'!$B$4:$BK$207,3,0)</f>
        <v>0</v>
      </c>
      <c r="E37" s="17">
        <f>VLOOKUP(B37,'[2]นักรียน(Dmc)'!$B$4:$BK$207,4,0)</f>
        <v>0</v>
      </c>
      <c r="F37" s="17">
        <f>VLOOKUP(B37,'[2]นักรียน(Dmc)'!$B$4:$BK$207,7,0)</f>
        <v>2</v>
      </c>
      <c r="G37" s="17">
        <f>VLOOKUP(B37,'[2]นักรียน(Dmc)'!$B$4:$BK$207,8,0)</f>
        <v>1</v>
      </c>
      <c r="H37" s="17">
        <f>VLOOKUP(B37,'[2]นักรียน(Dmc)'!$B$4:$BK$207,11,0)</f>
        <v>6</v>
      </c>
      <c r="I37" s="17">
        <f>VLOOKUP(B37,'[2]นักรียน(Dmc)'!$B$4:$BK$207,12,0)</f>
        <v>2</v>
      </c>
      <c r="J37" s="18">
        <f t="shared" si="5"/>
        <v>11</v>
      </c>
      <c r="K37" s="17">
        <f>VLOOKUP(B37,'[2]นักรียน(Dmc)'!$B$4:$BK$207,19,0)</f>
        <v>6</v>
      </c>
      <c r="L37" s="17">
        <f>VLOOKUP(B37,'[2]นักรียน(Dmc)'!$B$4:$BK$207,20,0)</f>
        <v>3</v>
      </c>
      <c r="M37" s="17">
        <f>VLOOKUP(B37,'[2]นักรียน(Dmc)'!$B$4:$BK$207,23,0)</f>
        <v>3</v>
      </c>
      <c r="N37" s="17">
        <f>VLOOKUP(B37,'[2]นักรียน(Dmc)'!$B$4:$BK$207,24,0)</f>
        <v>2</v>
      </c>
      <c r="O37" s="17">
        <f>VLOOKUP(B37,'[2]นักรียน(Dmc)'!$B$4:$BK$207,27,0)</f>
        <v>4</v>
      </c>
      <c r="P37" s="17">
        <f>VLOOKUP(B37,'[2]นักรียน(Dmc)'!$B$4:$BK$207,28,0)</f>
        <v>6</v>
      </c>
      <c r="Q37" s="17">
        <f>VLOOKUP(B37,'[2]นักรียน(Dmc)'!$B$4:$BK$207,31,0)</f>
        <v>5</v>
      </c>
      <c r="R37" s="17">
        <f>VLOOKUP(B37,'[2]นักรียน(Dmc)'!$B$4:$BK$207,32,0)</f>
        <v>4</v>
      </c>
      <c r="S37" s="17">
        <f>VLOOKUP(B37,'[2]นักรียน(Dmc)'!$B$4:$BK$207,35,0)</f>
        <v>2</v>
      </c>
      <c r="T37" s="17">
        <f>VLOOKUP(B37,'[2]นักรียน(Dmc)'!$B$4:$BK$207,36,0)</f>
        <v>0</v>
      </c>
      <c r="U37" s="17">
        <f>VLOOKUP(B37,'[2]นักรียน(Dmc)'!$B$4:$BK$207,39,0)</f>
        <v>3</v>
      </c>
      <c r="V37" s="17">
        <f>VLOOKUP(B37,'[2]นักรียน(Dmc)'!$B$4:$BK$207,40,0)</f>
        <v>2</v>
      </c>
      <c r="W37" s="17">
        <f t="shared" si="6"/>
        <v>40</v>
      </c>
      <c r="X37" s="17"/>
      <c r="Y37" s="17"/>
      <c r="Z37" s="17"/>
      <c r="AA37" s="17"/>
      <c r="AB37" s="17"/>
      <c r="AC37" s="17"/>
      <c r="AD37" s="17"/>
      <c r="AE37" s="17">
        <f t="shared" si="7"/>
        <v>31</v>
      </c>
      <c r="AF37" s="17">
        <f t="shared" si="7"/>
        <v>20</v>
      </c>
      <c r="AG37" s="17">
        <f t="shared" si="8"/>
        <v>51</v>
      </c>
    </row>
    <row r="38" spans="1:34" ht="20.100000000000001" customHeight="1">
      <c r="A38" s="12">
        <v>13</v>
      </c>
      <c r="B38" s="13">
        <v>41030033</v>
      </c>
      <c r="C38" s="13" t="str">
        <f>VLOOKUP(B38,'[1]ตาราง 5'!$B$4:$C$218,2,0)</f>
        <v>บ้านศาลา</v>
      </c>
      <c r="D38" s="17">
        <f>VLOOKUP(B38,'[2]นักรียน(Dmc)'!$B$4:$BK$207,3,0)</f>
        <v>0</v>
      </c>
      <c r="E38" s="17">
        <f>VLOOKUP(B38,'[2]นักรียน(Dmc)'!$B$4:$BK$207,4,0)</f>
        <v>0</v>
      </c>
      <c r="F38" s="17">
        <f>VLOOKUP(B38,'[2]นักรียน(Dmc)'!$B$4:$BK$207,7,0)</f>
        <v>6</v>
      </c>
      <c r="G38" s="17">
        <f>VLOOKUP(B38,'[2]นักรียน(Dmc)'!$B$4:$BK$207,8,0)</f>
        <v>8</v>
      </c>
      <c r="H38" s="17">
        <f>VLOOKUP(B38,'[2]นักรียน(Dmc)'!$B$4:$BK$207,11,0)</f>
        <v>6</v>
      </c>
      <c r="I38" s="17">
        <f>VLOOKUP(B38,'[2]นักรียน(Dmc)'!$B$4:$BK$207,12,0)</f>
        <v>3</v>
      </c>
      <c r="J38" s="18">
        <f t="shared" si="5"/>
        <v>23</v>
      </c>
      <c r="K38" s="17">
        <f>VLOOKUP(B38,'[2]นักรียน(Dmc)'!$B$4:$BK$207,19,0)</f>
        <v>9</v>
      </c>
      <c r="L38" s="17">
        <f>VLOOKUP(B38,'[2]นักรียน(Dmc)'!$B$4:$BK$207,20,0)</f>
        <v>7</v>
      </c>
      <c r="M38" s="17">
        <f>VLOOKUP(B38,'[2]นักรียน(Dmc)'!$B$4:$BK$207,23,0)</f>
        <v>8</v>
      </c>
      <c r="N38" s="17">
        <f>VLOOKUP(B38,'[2]นักรียน(Dmc)'!$B$4:$BK$207,24,0)</f>
        <v>2</v>
      </c>
      <c r="O38" s="17">
        <f>VLOOKUP(B38,'[2]นักรียน(Dmc)'!$B$4:$BK$207,27,0)</f>
        <v>5</v>
      </c>
      <c r="P38" s="17">
        <f>VLOOKUP(B38,'[2]นักรียน(Dmc)'!$B$4:$BK$207,28,0)</f>
        <v>6</v>
      </c>
      <c r="Q38" s="17">
        <f>VLOOKUP(B38,'[2]นักรียน(Dmc)'!$B$4:$BK$207,31,0)</f>
        <v>8</v>
      </c>
      <c r="R38" s="17">
        <f>VLOOKUP(B38,'[2]นักรียน(Dmc)'!$B$4:$BK$207,32,0)</f>
        <v>10</v>
      </c>
      <c r="S38" s="17">
        <f>VLOOKUP(B38,'[2]นักรียน(Dmc)'!$B$4:$BK$207,35,0)</f>
        <v>4</v>
      </c>
      <c r="T38" s="17">
        <f>VLOOKUP(B38,'[2]นักรียน(Dmc)'!$B$4:$BK$207,36,0)</f>
        <v>5</v>
      </c>
      <c r="U38" s="17">
        <f>VLOOKUP(B38,'[2]นักรียน(Dmc)'!$B$4:$BK$207,39,0)</f>
        <v>12</v>
      </c>
      <c r="V38" s="17">
        <f>VLOOKUP(B38,'[2]นักรียน(Dmc)'!$B$4:$BK$207,40,0)</f>
        <v>3</v>
      </c>
      <c r="W38" s="17">
        <f t="shared" si="6"/>
        <v>79</v>
      </c>
      <c r="X38" s="17"/>
      <c r="Y38" s="17"/>
      <c r="Z38" s="17"/>
      <c r="AA38" s="17"/>
      <c r="AB38" s="17"/>
      <c r="AC38" s="17"/>
      <c r="AD38" s="17"/>
      <c r="AE38" s="17">
        <f t="shared" si="7"/>
        <v>58</v>
      </c>
      <c r="AF38" s="17">
        <f t="shared" si="7"/>
        <v>44</v>
      </c>
      <c r="AG38" s="17">
        <f t="shared" si="8"/>
        <v>102</v>
      </c>
    </row>
    <row r="39" spans="1:34" ht="20.100000000000001" customHeight="1">
      <c r="A39" s="12">
        <v>14</v>
      </c>
      <c r="B39" s="13">
        <v>41030034</v>
      </c>
      <c r="C39" s="13" t="str">
        <f>VLOOKUP(B39,'[1]ตาราง 5'!$B$4:$C$218,2,0)</f>
        <v>บ้านโคกสว่างนาดี</v>
      </c>
      <c r="D39" s="17">
        <f>VLOOKUP(B39,'[2]นักรียน(Dmc)'!$B$4:$BK$207,3,0)</f>
        <v>0</v>
      </c>
      <c r="E39" s="17">
        <f>VLOOKUP(B39,'[2]นักรียน(Dmc)'!$B$4:$BK$207,4,0)</f>
        <v>0</v>
      </c>
      <c r="F39" s="17">
        <f>VLOOKUP(B39,'[2]นักรียน(Dmc)'!$B$4:$BK$207,7,0)</f>
        <v>8</v>
      </c>
      <c r="G39" s="17">
        <f>VLOOKUP(B39,'[2]นักรียน(Dmc)'!$B$4:$BK$207,8,0)</f>
        <v>7</v>
      </c>
      <c r="H39" s="17">
        <f>VLOOKUP(B39,'[2]นักรียน(Dmc)'!$B$4:$BK$207,11,0)</f>
        <v>10</v>
      </c>
      <c r="I39" s="17">
        <f>VLOOKUP(B39,'[2]นักรียน(Dmc)'!$B$4:$BK$207,12,0)</f>
        <v>4</v>
      </c>
      <c r="J39" s="18">
        <f t="shared" si="5"/>
        <v>29</v>
      </c>
      <c r="K39" s="17">
        <f>VLOOKUP(B39,'[2]นักรียน(Dmc)'!$B$4:$BK$207,19,0)</f>
        <v>8</v>
      </c>
      <c r="L39" s="17">
        <f>VLOOKUP(B39,'[2]นักรียน(Dmc)'!$B$4:$BK$207,20,0)</f>
        <v>10</v>
      </c>
      <c r="M39" s="17">
        <f>VLOOKUP(B39,'[2]นักรียน(Dmc)'!$B$4:$BK$207,23,0)</f>
        <v>10</v>
      </c>
      <c r="N39" s="17">
        <f>VLOOKUP(B39,'[2]นักรียน(Dmc)'!$B$4:$BK$207,24,0)</f>
        <v>3</v>
      </c>
      <c r="O39" s="17">
        <f>VLOOKUP(B39,'[2]นักรียน(Dmc)'!$B$4:$BK$207,27,0)</f>
        <v>16</v>
      </c>
      <c r="P39" s="17">
        <f>VLOOKUP(B39,'[2]นักรียน(Dmc)'!$B$4:$BK$207,28,0)</f>
        <v>11</v>
      </c>
      <c r="Q39" s="17">
        <f>VLOOKUP(B39,'[2]นักรียน(Dmc)'!$B$4:$BK$207,31,0)</f>
        <v>11</v>
      </c>
      <c r="R39" s="17">
        <f>VLOOKUP(B39,'[2]นักรียน(Dmc)'!$B$4:$BK$207,32,0)</f>
        <v>10</v>
      </c>
      <c r="S39" s="17">
        <f>VLOOKUP(B39,'[2]นักรียน(Dmc)'!$B$4:$BK$207,35,0)</f>
        <v>6</v>
      </c>
      <c r="T39" s="17">
        <f>VLOOKUP(B39,'[2]นักรียน(Dmc)'!$B$4:$BK$207,36,0)</f>
        <v>10</v>
      </c>
      <c r="U39" s="17">
        <f>VLOOKUP(B39,'[2]นักรียน(Dmc)'!$B$4:$BK$207,39,0)</f>
        <v>6</v>
      </c>
      <c r="V39" s="17">
        <f>VLOOKUP(B39,'[2]นักรียน(Dmc)'!$B$4:$BK$207,40,0)</f>
        <v>5</v>
      </c>
      <c r="W39" s="17">
        <f t="shared" si="6"/>
        <v>106</v>
      </c>
      <c r="X39" s="17"/>
      <c r="Y39" s="17"/>
      <c r="Z39" s="17"/>
      <c r="AA39" s="17"/>
      <c r="AB39" s="17"/>
      <c r="AC39" s="17"/>
      <c r="AD39" s="17"/>
      <c r="AE39" s="17">
        <f t="shared" si="7"/>
        <v>75</v>
      </c>
      <c r="AF39" s="17">
        <f t="shared" si="7"/>
        <v>60</v>
      </c>
      <c r="AG39" s="17">
        <f t="shared" si="8"/>
        <v>135</v>
      </c>
    </row>
    <row r="40" spans="1:34" ht="20.100000000000001" customHeight="1">
      <c r="A40" s="12">
        <v>15</v>
      </c>
      <c r="B40" s="13">
        <v>41030035</v>
      </c>
      <c r="C40" s="13" t="str">
        <f>VLOOKUP(B40,'[1]ตาราง 5'!$B$4:$C$218,2,0)</f>
        <v>บ้านสะคาม</v>
      </c>
      <c r="D40" s="17">
        <f>VLOOKUP(B40,'[2]นักรียน(Dmc)'!$B$4:$BK$207,3,0)</f>
        <v>0</v>
      </c>
      <c r="E40" s="17">
        <f>VLOOKUP(B40,'[2]นักรียน(Dmc)'!$B$4:$BK$207,4,0)</f>
        <v>0</v>
      </c>
      <c r="F40" s="17">
        <f>VLOOKUP(B40,'[2]นักรียน(Dmc)'!$B$4:$BK$207,7,0)</f>
        <v>0</v>
      </c>
      <c r="G40" s="17">
        <f>VLOOKUP(B40,'[2]นักรียน(Dmc)'!$B$4:$BK$207,8,0)</f>
        <v>0</v>
      </c>
      <c r="H40" s="17">
        <f>VLOOKUP(B40,'[2]นักรียน(Dmc)'!$B$4:$BK$207,11,0)</f>
        <v>0</v>
      </c>
      <c r="I40" s="17">
        <f>VLOOKUP(B40,'[2]นักรียน(Dmc)'!$B$4:$BK$207,12,0)</f>
        <v>0</v>
      </c>
      <c r="J40" s="18">
        <f t="shared" si="5"/>
        <v>0</v>
      </c>
      <c r="K40" s="17">
        <f>VLOOKUP(B40,'[2]นักรียน(Dmc)'!$B$4:$BK$207,19,0)</f>
        <v>0</v>
      </c>
      <c r="L40" s="17">
        <f>VLOOKUP(B40,'[2]นักรียน(Dmc)'!$B$4:$BK$207,20,0)</f>
        <v>0</v>
      </c>
      <c r="M40" s="17">
        <f>VLOOKUP(B40,'[2]นักรียน(Dmc)'!$B$4:$BK$207,23,0)</f>
        <v>0</v>
      </c>
      <c r="N40" s="17">
        <f>VLOOKUP(B40,'[2]นักรียน(Dmc)'!$B$4:$BK$207,24,0)</f>
        <v>0</v>
      </c>
      <c r="O40" s="17">
        <f>VLOOKUP(B40,'[2]นักรียน(Dmc)'!$B$4:$BK$207,27,0)</f>
        <v>0</v>
      </c>
      <c r="P40" s="17">
        <f>VLOOKUP(B40,'[2]นักรียน(Dmc)'!$B$4:$BK$207,28,0)</f>
        <v>0</v>
      </c>
      <c r="Q40" s="17">
        <f>VLOOKUP(B40,'[2]นักรียน(Dmc)'!$B$4:$BK$207,31,0)</f>
        <v>0</v>
      </c>
      <c r="R40" s="17">
        <f>VLOOKUP(B40,'[2]นักรียน(Dmc)'!$B$4:$BK$207,32,0)</f>
        <v>0</v>
      </c>
      <c r="S40" s="17">
        <f>VLOOKUP(B40,'[2]นักรียน(Dmc)'!$B$4:$BK$207,35,0)</f>
        <v>0</v>
      </c>
      <c r="T40" s="17">
        <f>VLOOKUP(B40,'[2]นักรียน(Dmc)'!$B$4:$BK$207,36,0)</f>
        <v>0</v>
      </c>
      <c r="U40" s="17">
        <f>VLOOKUP(B40,'[2]นักรียน(Dmc)'!$B$4:$BK$207,39,0)</f>
        <v>0</v>
      </c>
      <c r="V40" s="17">
        <f>VLOOKUP(B40,'[2]นักรียน(Dmc)'!$B$4:$BK$207,40,0)</f>
        <v>0</v>
      </c>
      <c r="W40" s="17">
        <f t="shared" si="6"/>
        <v>0</v>
      </c>
      <c r="X40" s="17"/>
      <c r="Y40" s="17"/>
      <c r="Z40" s="17"/>
      <c r="AA40" s="17"/>
      <c r="AB40" s="17"/>
      <c r="AC40" s="17"/>
      <c r="AD40" s="17"/>
      <c r="AE40" s="17">
        <f t="shared" si="7"/>
        <v>0</v>
      </c>
      <c r="AF40" s="17">
        <f t="shared" si="7"/>
        <v>0</v>
      </c>
      <c r="AG40" s="17">
        <f t="shared" si="8"/>
        <v>0</v>
      </c>
    </row>
    <row r="41" spans="1:34" ht="20.100000000000001" customHeight="1">
      <c r="A41" s="12">
        <v>16</v>
      </c>
      <c r="B41" s="13">
        <v>41030036</v>
      </c>
      <c r="C41" s="13" t="str">
        <f>VLOOKUP(B41,'[1]ตาราง 5'!$B$4:$C$218,2,0)</f>
        <v>บ้านโคกทุ่งยั้ง</v>
      </c>
      <c r="D41" s="17">
        <f>VLOOKUP(B41,'[2]นักรียน(Dmc)'!$B$4:$BK$207,3,0)</f>
        <v>0</v>
      </c>
      <c r="E41" s="17">
        <f>VLOOKUP(B41,'[2]นักรียน(Dmc)'!$B$4:$BK$207,4,0)</f>
        <v>0</v>
      </c>
      <c r="F41" s="17">
        <f>VLOOKUP(B41,'[2]นักรียน(Dmc)'!$B$4:$BK$207,7,0)</f>
        <v>13</v>
      </c>
      <c r="G41" s="17">
        <f>VLOOKUP(B41,'[2]นักรียน(Dmc)'!$B$4:$BK$207,8,0)</f>
        <v>10</v>
      </c>
      <c r="H41" s="17">
        <f>VLOOKUP(B41,'[2]นักรียน(Dmc)'!$B$4:$BK$207,11,0)</f>
        <v>7</v>
      </c>
      <c r="I41" s="17">
        <f>VLOOKUP(B41,'[2]นักรียน(Dmc)'!$B$4:$BK$207,12,0)</f>
        <v>11</v>
      </c>
      <c r="J41" s="18">
        <f t="shared" si="5"/>
        <v>41</v>
      </c>
      <c r="K41" s="17">
        <f>VLOOKUP(B41,'[2]นักรียน(Dmc)'!$B$4:$BK$207,19,0)</f>
        <v>9</v>
      </c>
      <c r="L41" s="17">
        <f>VLOOKUP(B41,'[2]นักรียน(Dmc)'!$B$4:$BK$207,20,0)</f>
        <v>5</v>
      </c>
      <c r="M41" s="17">
        <f>VLOOKUP(B41,'[2]นักรียน(Dmc)'!$B$4:$BK$207,23,0)</f>
        <v>8</v>
      </c>
      <c r="N41" s="17">
        <f>VLOOKUP(B41,'[2]นักรียน(Dmc)'!$B$4:$BK$207,24,0)</f>
        <v>4</v>
      </c>
      <c r="O41" s="17">
        <f>VLOOKUP(B41,'[2]นักรียน(Dmc)'!$B$4:$BK$207,27,0)</f>
        <v>12</v>
      </c>
      <c r="P41" s="17">
        <f>VLOOKUP(B41,'[2]นักรียน(Dmc)'!$B$4:$BK$207,28,0)</f>
        <v>7</v>
      </c>
      <c r="Q41" s="17">
        <f>VLOOKUP(B41,'[2]นักรียน(Dmc)'!$B$4:$BK$207,31,0)</f>
        <v>8</v>
      </c>
      <c r="R41" s="17">
        <f>VLOOKUP(B41,'[2]นักรียน(Dmc)'!$B$4:$BK$207,32,0)</f>
        <v>3</v>
      </c>
      <c r="S41" s="17">
        <f>VLOOKUP(B41,'[2]นักรียน(Dmc)'!$B$4:$BK$207,35,0)</f>
        <v>13</v>
      </c>
      <c r="T41" s="17">
        <f>VLOOKUP(B41,'[2]นักรียน(Dmc)'!$B$4:$BK$207,36,0)</f>
        <v>14</v>
      </c>
      <c r="U41" s="17">
        <f>VLOOKUP(B41,'[2]นักรียน(Dmc)'!$B$4:$BK$207,39,0)</f>
        <v>15</v>
      </c>
      <c r="V41" s="17">
        <f>VLOOKUP(B41,'[2]นักรียน(Dmc)'!$B$4:$BK$207,40,0)</f>
        <v>13</v>
      </c>
      <c r="W41" s="17">
        <f t="shared" si="6"/>
        <v>111</v>
      </c>
      <c r="X41" s="17">
        <f>VLOOKUP(B41,'[2]นักรียน(Dmc)'!$B$4:$BK$207,47,0)</f>
        <v>13</v>
      </c>
      <c r="Y41" s="17">
        <f>VLOOKUP(B41,'[2]นักรียน(Dmc)'!$B$4:$BK$207,48,0)</f>
        <v>6</v>
      </c>
      <c r="Z41" s="17">
        <f>VLOOKUP(B41,'[2]นักรียน(Dmc)'!$B$4:$BK$207,51,0)</f>
        <v>10</v>
      </c>
      <c r="AA41" s="17">
        <f>VLOOKUP(B41,'[2]นักรียน(Dmc)'!$B$4:$BK$207,52,0)</f>
        <v>1</v>
      </c>
      <c r="AB41" s="17">
        <f>VLOOKUP(B41,'[2]นักรียน(Dmc)'!$B$4:$BK$207,55,0)</f>
        <v>6</v>
      </c>
      <c r="AC41" s="17">
        <f>VLOOKUP(B41,'[2]นักรียน(Dmc)'!$B$4:$BK$207,56,0)</f>
        <v>6</v>
      </c>
      <c r="AD41" s="17">
        <f>SUM(X41:AC41)</f>
        <v>42</v>
      </c>
      <c r="AE41" s="17">
        <f t="shared" si="7"/>
        <v>114</v>
      </c>
      <c r="AF41" s="17">
        <f t="shared" si="7"/>
        <v>80</v>
      </c>
      <c r="AG41" s="17">
        <f t="shared" si="8"/>
        <v>194</v>
      </c>
    </row>
    <row r="42" spans="1:34" ht="20.100000000000001" customHeight="1">
      <c r="A42" s="12">
        <v>17</v>
      </c>
      <c r="B42" s="13">
        <v>41030037</v>
      </c>
      <c r="C42" s="13" t="str">
        <f>VLOOKUP(B42,'[1]ตาราง 5'!$B$4:$C$218,2,0)</f>
        <v>บ้านดอนยางเดี่ยว</v>
      </c>
      <c r="D42" s="17">
        <f>VLOOKUP(B42,'[2]นักรียน(Dmc)'!$B$4:$BK$207,3,0)</f>
        <v>2</v>
      </c>
      <c r="E42" s="17">
        <f>VLOOKUP(B42,'[2]นักรียน(Dmc)'!$B$4:$BK$207,4,0)</f>
        <v>1</v>
      </c>
      <c r="F42" s="17">
        <f>VLOOKUP(B42,'[2]นักรียน(Dmc)'!$B$4:$BK$207,7,0)</f>
        <v>4</v>
      </c>
      <c r="G42" s="17">
        <f>VLOOKUP(B42,'[2]นักรียน(Dmc)'!$B$4:$BK$207,8,0)</f>
        <v>6</v>
      </c>
      <c r="H42" s="17">
        <f>VLOOKUP(B42,'[2]นักรียน(Dmc)'!$B$4:$BK$207,11,0)</f>
        <v>1</v>
      </c>
      <c r="I42" s="17">
        <f>VLOOKUP(B42,'[2]นักรียน(Dmc)'!$B$4:$BK$207,12,0)</f>
        <v>5</v>
      </c>
      <c r="J42" s="18">
        <f t="shared" si="5"/>
        <v>16</v>
      </c>
      <c r="K42" s="17">
        <f>VLOOKUP(B42,'[2]นักรียน(Dmc)'!$B$4:$BK$207,19,0)</f>
        <v>7</v>
      </c>
      <c r="L42" s="17">
        <f>VLOOKUP(B42,'[2]นักรียน(Dmc)'!$B$4:$BK$207,20,0)</f>
        <v>3</v>
      </c>
      <c r="M42" s="17">
        <f>VLOOKUP(B42,'[2]นักรียน(Dmc)'!$B$4:$BK$207,23,0)</f>
        <v>2</v>
      </c>
      <c r="N42" s="17">
        <f>VLOOKUP(B42,'[2]นักรียน(Dmc)'!$B$4:$BK$207,24,0)</f>
        <v>3</v>
      </c>
      <c r="O42" s="17">
        <f>VLOOKUP(B42,'[2]นักรียน(Dmc)'!$B$4:$BK$207,27,0)</f>
        <v>3</v>
      </c>
      <c r="P42" s="17">
        <f>VLOOKUP(B42,'[2]นักรียน(Dmc)'!$B$4:$BK$207,28,0)</f>
        <v>6</v>
      </c>
      <c r="Q42" s="17">
        <f>VLOOKUP(B42,'[2]นักรียน(Dmc)'!$B$4:$BK$207,31,0)</f>
        <v>4</v>
      </c>
      <c r="R42" s="17">
        <f>VLOOKUP(B42,'[2]นักรียน(Dmc)'!$B$4:$BK$207,32,0)</f>
        <v>1</v>
      </c>
      <c r="S42" s="17">
        <f>VLOOKUP(B42,'[2]นักรียน(Dmc)'!$B$4:$BK$207,35,0)</f>
        <v>1</v>
      </c>
      <c r="T42" s="17">
        <f>VLOOKUP(B42,'[2]นักรียน(Dmc)'!$B$4:$BK$207,36,0)</f>
        <v>1</v>
      </c>
      <c r="U42" s="17">
        <f>VLOOKUP(B42,'[2]นักรียน(Dmc)'!$B$4:$BK$207,39,0)</f>
        <v>3</v>
      </c>
      <c r="V42" s="17">
        <f>VLOOKUP(B42,'[2]นักรียน(Dmc)'!$B$4:$BK$207,40,0)</f>
        <v>5</v>
      </c>
      <c r="W42" s="17">
        <f t="shared" si="6"/>
        <v>39</v>
      </c>
      <c r="X42" s="17"/>
      <c r="Y42" s="17"/>
      <c r="Z42" s="17"/>
      <c r="AA42" s="17"/>
      <c r="AB42" s="17"/>
      <c r="AC42" s="17"/>
      <c r="AD42" s="17"/>
      <c r="AE42" s="17">
        <f t="shared" si="7"/>
        <v>27</v>
      </c>
      <c r="AF42" s="17">
        <f t="shared" si="7"/>
        <v>31</v>
      </c>
      <c r="AG42" s="17">
        <f t="shared" si="8"/>
        <v>58</v>
      </c>
    </row>
    <row r="43" spans="1:34" ht="20.100000000000001" customHeight="1">
      <c r="A43" s="12">
        <v>18</v>
      </c>
      <c r="B43" s="13">
        <v>41030038</v>
      </c>
      <c r="C43" s="13" t="str">
        <f>VLOOKUP(B43,'[1]ตาราง 5'!$B$4:$C$218,2,0)</f>
        <v>บ้านนิคมหนองตาล</v>
      </c>
      <c r="D43" s="17">
        <f>VLOOKUP(B43,'[2]นักรียน(Dmc)'!$B$4:$BK$207,3,0)</f>
        <v>0</v>
      </c>
      <c r="E43" s="17">
        <f>VLOOKUP(B43,'[2]นักรียน(Dmc)'!$B$4:$BK$207,4,0)</f>
        <v>0</v>
      </c>
      <c r="F43" s="17">
        <f>VLOOKUP(B43,'[2]นักรียน(Dmc)'!$B$4:$BK$207,7,0)</f>
        <v>13</v>
      </c>
      <c r="G43" s="17">
        <f>VLOOKUP(B43,'[2]นักรียน(Dmc)'!$B$4:$BK$207,8,0)</f>
        <v>9</v>
      </c>
      <c r="H43" s="17">
        <f>VLOOKUP(B43,'[2]นักรียน(Dmc)'!$B$4:$BK$207,11,0)</f>
        <v>13</v>
      </c>
      <c r="I43" s="17">
        <f>VLOOKUP(B43,'[2]นักรียน(Dmc)'!$B$4:$BK$207,12,0)</f>
        <v>15</v>
      </c>
      <c r="J43" s="18">
        <f t="shared" si="5"/>
        <v>50</v>
      </c>
      <c r="K43" s="17">
        <f>VLOOKUP(B43,'[2]นักรียน(Dmc)'!$B$4:$BK$207,19,0)</f>
        <v>15</v>
      </c>
      <c r="L43" s="17">
        <f>VLOOKUP(B43,'[2]นักรียน(Dmc)'!$B$4:$BK$207,20,0)</f>
        <v>13</v>
      </c>
      <c r="M43" s="17">
        <f>VLOOKUP(B43,'[2]นักรียน(Dmc)'!$B$4:$BK$207,23,0)</f>
        <v>6</v>
      </c>
      <c r="N43" s="17">
        <f>VLOOKUP(B43,'[2]นักรียน(Dmc)'!$B$4:$BK$207,24,0)</f>
        <v>7</v>
      </c>
      <c r="O43" s="17">
        <f>VLOOKUP(B43,'[2]นักรียน(Dmc)'!$B$4:$BK$207,27,0)</f>
        <v>7</v>
      </c>
      <c r="P43" s="17">
        <f>VLOOKUP(B43,'[2]นักรียน(Dmc)'!$B$4:$BK$207,28,0)</f>
        <v>17</v>
      </c>
      <c r="Q43" s="17">
        <f>VLOOKUP(B43,'[2]นักรียน(Dmc)'!$B$4:$BK$207,31,0)</f>
        <v>10</v>
      </c>
      <c r="R43" s="17">
        <f>VLOOKUP(B43,'[2]นักรียน(Dmc)'!$B$4:$BK$207,32,0)</f>
        <v>19</v>
      </c>
      <c r="S43" s="17">
        <f>VLOOKUP(B43,'[2]นักรียน(Dmc)'!$B$4:$BK$207,35,0)</f>
        <v>14</v>
      </c>
      <c r="T43" s="17">
        <f>VLOOKUP(B43,'[2]นักรียน(Dmc)'!$B$4:$BK$207,36,0)</f>
        <v>11</v>
      </c>
      <c r="U43" s="17">
        <f>VLOOKUP(B43,'[2]นักรียน(Dmc)'!$B$4:$BK$207,39,0)</f>
        <v>9</v>
      </c>
      <c r="V43" s="17">
        <f>VLOOKUP(B43,'[2]นักรียน(Dmc)'!$B$4:$BK$207,40,0)</f>
        <v>20</v>
      </c>
      <c r="W43" s="17">
        <f t="shared" si="6"/>
        <v>148</v>
      </c>
      <c r="X43" s="17">
        <f>VLOOKUP(B43,'[2]นักรียน(Dmc)'!$B$4:$BK$207,47,0)</f>
        <v>33</v>
      </c>
      <c r="Y43" s="17">
        <f>VLOOKUP(B43,'[2]นักรียน(Dmc)'!$B$4:$BK$207,48,0)</f>
        <v>17</v>
      </c>
      <c r="Z43" s="17">
        <f>VLOOKUP(B43,'[2]นักรียน(Dmc)'!$B$4:$BK$207,51,0)</f>
        <v>21</v>
      </c>
      <c r="AA43" s="17">
        <f>VLOOKUP(B43,'[2]นักรียน(Dmc)'!$B$4:$BK$207,52,0)</f>
        <v>18</v>
      </c>
      <c r="AB43" s="17">
        <f>VLOOKUP(B43,'[2]นักรียน(Dmc)'!$B$4:$BK$207,55,0)</f>
        <v>20</v>
      </c>
      <c r="AC43" s="17">
        <f>VLOOKUP(B43,'[2]นักรียน(Dmc)'!$B$4:$BK$207,56,0)</f>
        <v>9</v>
      </c>
      <c r="AD43" s="17">
        <f>SUM(X43:AC43)</f>
        <v>118</v>
      </c>
      <c r="AE43" s="17">
        <f t="shared" si="7"/>
        <v>161</v>
      </c>
      <c r="AF43" s="17">
        <f t="shared" si="7"/>
        <v>155</v>
      </c>
      <c r="AG43" s="17">
        <f t="shared" si="8"/>
        <v>316</v>
      </c>
    </row>
    <row r="44" spans="1:34" ht="20.100000000000001" customHeight="1">
      <c r="A44" s="12">
        <v>19</v>
      </c>
      <c r="B44" s="13">
        <v>41030039</v>
      </c>
      <c r="C44" s="13" t="str">
        <f>VLOOKUP(B44,'[1]ตาราง 5'!$B$4:$C$218,2,0)</f>
        <v>บ้านโพนงาม</v>
      </c>
      <c r="D44" s="17">
        <f>VLOOKUP(B44,'[2]นักรียน(Dmc)'!$B$4:$BK$207,3,0)</f>
        <v>0</v>
      </c>
      <c r="E44" s="17">
        <f>VLOOKUP(B44,'[2]นักรียน(Dmc)'!$B$4:$BK$207,4,0)</f>
        <v>0</v>
      </c>
      <c r="F44" s="17">
        <f>VLOOKUP(B44,'[2]นักรียน(Dmc)'!$B$4:$BK$207,7,0)</f>
        <v>7</v>
      </c>
      <c r="G44" s="17">
        <f>VLOOKUP(B44,'[2]นักรียน(Dmc)'!$B$4:$BK$207,8,0)</f>
        <v>10</v>
      </c>
      <c r="H44" s="17">
        <f>VLOOKUP(B44,'[2]นักรียน(Dmc)'!$B$4:$BK$207,11,0)</f>
        <v>6</v>
      </c>
      <c r="I44" s="17">
        <f>VLOOKUP(B44,'[2]นักรียน(Dmc)'!$B$4:$BK$207,12,0)</f>
        <v>6</v>
      </c>
      <c r="J44" s="18">
        <f t="shared" si="5"/>
        <v>29</v>
      </c>
      <c r="K44" s="17">
        <f>VLOOKUP(B44,'[2]นักรียน(Dmc)'!$B$4:$BK$207,19,0)</f>
        <v>7</v>
      </c>
      <c r="L44" s="17">
        <f>VLOOKUP(B44,'[2]นักรียน(Dmc)'!$B$4:$BK$207,20,0)</f>
        <v>5</v>
      </c>
      <c r="M44" s="17">
        <f>VLOOKUP(B44,'[2]นักรียน(Dmc)'!$B$4:$BK$207,23,0)</f>
        <v>9</v>
      </c>
      <c r="N44" s="17">
        <f>VLOOKUP(B44,'[2]นักรียน(Dmc)'!$B$4:$BK$207,24,0)</f>
        <v>13</v>
      </c>
      <c r="O44" s="17">
        <f>VLOOKUP(B44,'[2]นักรียน(Dmc)'!$B$4:$BK$207,27,0)</f>
        <v>7</v>
      </c>
      <c r="P44" s="17">
        <f>VLOOKUP(B44,'[2]นักรียน(Dmc)'!$B$4:$BK$207,28,0)</f>
        <v>8</v>
      </c>
      <c r="Q44" s="17">
        <f>VLOOKUP(B44,'[2]นักรียน(Dmc)'!$B$4:$BK$207,31,0)</f>
        <v>11</v>
      </c>
      <c r="R44" s="17">
        <f>VLOOKUP(B44,'[2]นักรียน(Dmc)'!$B$4:$BK$207,32,0)</f>
        <v>5</v>
      </c>
      <c r="S44" s="17">
        <f>VLOOKUP(B44,'[2]นักรียน(Dmc)'!$B$4:$BK$207,35,0)</f>
        <v>10</v>
      </c>
      <c r="T44" s="17">
        <f>VLOOKUP(B44,'[2]นักรียน(Dmc)'!$B$4:$BK$207,36,0)</f>
        <v>7</v>
      </c>
      <c r="U44" s="17">
        <f>VLOOKUP(B44,'[2]นักรียน(Dmc)'!$B$4:$BK$207,39,0)</f>
        <v>6</v>
      </c>
      <c r="V44" s="17">
        <f>VLOOKUP(B44,'[2]นักรียน(Dmc)'!$B$4:$BK$207,40,0)</f>
        <v>12</v>
      </c>
      <c r="W44" s="17">
        <f t="shared" si="6"/>
        <v>100</v>
      </c>
      <c r="X44" s="17"/>
      <c r="Y44" s="17"/>
      <c r="Z44" s="17"/>
      <c r="AA44" s="17"/>
      <c r="AB44" s="17"/>
      <c r="AC44" s="17"/>
      <c r="AD44" s="17"/>
      <c r="AE44" s="17">
        <f t="shared" si="7"/>
        <v>63</v>
      </c>
      <c r="AF44" s="17">
        <f t="shared" si="7"/>
        <v>66</v>
      </c>
      <c r="AG44" s="17">
        <f t="shared" si="8"/>
        <v>129</v>
      </c>
    </row>
    <row r="45" spans="1:34" ht="20.100000000000001" customHeight="1">
      <c r="A45" s="12">
        <v>20</v>
      </c>
      <c r="B45" s="13">
        <v>41030040</v>
      </c>
      <c r="C45" s="13" t="str">
        <f>VLOOKUP(B45,'[1]ตาราง 5'!$B$4:$C$218,2,0)</f>
        <v>บ้านดงคำ</v>
      </c>
      <c r="D45" s="17">
        <f>VLOOKUP(B45,'[2]นักรียน(Dmc)'!$B$4:$BK$207,3,0)</f>
        <v>0</v>
      </c>
      <c r="E45" s="17">
        <f>VLOOKUP(B45,'[2]นักรียน(Dmc)'!$B$4:$BK$207,4,0)</f>
        <v>0</v>
      </c>
      <c r="F45" s="17">
        <f>VLOOKUP(B45,'[2]นักรียน(Dmc)'!$B$4:$BK$207,7,0)</f>
        <v>16</v>
      </c>
      <c r="G45" s="17">
        <f>VLOOKUP(B45,'[2]นักรียน(Dmc)'!$B$4:$BK$207,8,0)</f>
        <v>8</v>
      </c>
      <c r="H45" s="17">
        <f>VLOOKUP(B45,'[2]นักรียน(Dmc)'!$B$4:$BK$207,11,0)</f>
        <v>10</v>
      </c>
      <c r="I45" s="17">
        <f>VLOOKUP(B45,'[2]นักรียน(Dmc)'!$B$4:$BK$207,12,0)</f>
        <v>10</v>
      </c>
      <c r="J45" s="18">
        <f t="shared" si="5"/>
        <v>44</v>
      </c>
      <c r="K45" s="17">
        <f>VLOOKUP(B45,'[2]นักรียน(Dmc)'!$B$4:$BK$207,19,0)</f>
        <v>9</v>
      </c>
      <c r="L45" s="17">
        <f>VLOOKUP(B45,'[2]นักรียน(Dmc)'!$B$4:$BK$207,20,0)</f>
        <v>6</v>
      </c>
      <c r="M45" s="17">
        <f>VLOOKUP(B45,'[2]นักรียน(Dmc)'!$B$4:$BK$207,23,0)</f>
        <v>11</v>
      </c>
      <c r="N45" s="17">
        <f>VLOOKUP(B45,'[2]นักรียน(Dmc)'!$B$4:$BK$207,24,0)</f>
        <v>11</v>
      </c>
      <c r="O45" s="17">
        <f>VLOOKUP(B45,'[2]นักรียน(Dmc)'!$B$4:$BK$207,27,0)</f>
        <v>11</v>
      </c>
      <c r="P45" s="17">
        <f>VLOOKUP(B45,'[2]นักรียน(Dmc)'!$B$4:$BK$207,28,0)</f>
        <v>8</v>
      </c>
      <c r="Q45" s="17">
        <f>VLOOKUP(B45,'[2]นักรียน(Dmc)'!$B$4:$BK$207,31,0)</f>
        <v>9</v>
      </c>
      <c r="R45" s="17">
        <f>VLOOKUP(B45,'[2]นักรียน(Dmc)'!$B$4:$BK$207,32,0)</f>
        <v>4</v>
      </c>
      <c r="S45" s="17">
        <f>VLOOKUP(B45,'[2]นักรียน(Dmc)'!$B$4:$BK$207,35,0)</f>
        <v>8</v>
      </c>
      <c r="T45" s="17">
        <f>VLOOKUP(B45,'[2]นักรียน(Dmc)'!$B$4:$BK$207,36,0)</f>
        <v>12</v>
      </c>
      <c r="U45" s="17">
        <f>VLOOKUP(B45,'[2]นักรียน(Dmc)'!$B$4:$BK$207,39,0)</f>
        <v>9</v>
      </c>
      <c r="V45" s="17">
        <f>VLOOKUP(B45,'[2]นักรียน(Dmc)'!$B$4:$BK$207,40,0)</f>
        <v>7</v>
      </c>
      <c r="W45" s="17">
        <f t="shared" si="6"/>
        <v>105</v>
      </c>
      <c r="X45" s="17"/>
      <c r="Y45" s="17"/>
      <c r="Z45" s="17"/>
      <c r="AA45" s="17"/>
      <c r="AB45" s="17"/>
      <c r="AC45" s="17"/>
      <c r="AD45" s="17"/>
      <c r="AE45" s="17">
        <f t="shared" si="7"/>
        <v>83</v>
      </c>
      <c r="AF45" s="17">
        <f t="shared" si="7"/>
        <v>66</v>
      </c>
      <c r="AG45" s="17">
        <f t="shared" si="8"/>
        <v>149</v>
      </c>
      <c r="AH45" s="2">
        <f>COUNTIFS(AG26:AG45,"&lt;=120")</f>
        <v>10</v>
      </c>
    </row>
    <row r="46" spans="1:34" ht="30">
      <c r="A46" s="7" t="s">
        <v>23</v>
      </c>
      <c r="B46" s="7"/>
      <c r="C46" s="7"/>
      <c r="D46" s="16">
        <f t="shared" ref="D46:AG46" si="9">SUM(D26:D45)</f>
        <v>9</v>
      </c>
      <c r="E46" s="16">
        <f t="shared" si="9"/>
        <v>2</v>
      </c>
      <c r="F46" s="16">
        <f t="shared" si="9"/>
        <v>118</v>
      </c>
      <c r="G46" s="16">
        <f t="shared" si="9"/>
        <v>126</v>
      </c>
      <c r="H46" s="16">
        <f t="shared" si="9"/>
        <v>136</v>
      </c>
      <c r="I46" s="16">
        <f t="shared" si="9"/>
        <v>124</v>
      </c>
      <c r="J46" s="16">
        <f t="shared" si="9"/>
        <v>504</v>
      </c>
      <c r="K46" s="16">
        <f t="shared" si="9"/>
        <v>145</v>
      </c>
      <c r="L46" s="16">
        <f t="shared" si="9"/>
        <v>108</v>
      </c>
      <c r="M46" s="16">
        <f t="shared" si="9"/>
        <v>124</v>
      </c>
      <c r="N46" s="16">
        <f t="shared" si="9"/>
        <v>96</v>
      </c>
      <c r="O46" s="16">
        <f t="shared" si="9"/>
        <v>122</v>
      </c>
      <c r="P46" s="16">
        <f t="shared" si="9"/>
        <v>134</v>
      </c>
      <c r="Q46" s="16">
        <f t="shared" si="9"/>
        <v>114</v>
      </c>
      <c r="R46" s="16">
        <f t="shared" si="9"/>
        <v>135</v>
      </c>
      <c r="S46" s="16">
        <f t="shared" si="9"/>
        <v>133</v>
      </c>
      <c r="T46" s="16">
        <f t="shared" si="9"/>
        <v>136</v>
      </c>
      <c r="U46" s="16">
        <f t="shared" si="9"/>
        <v>142</v>
      </c>
      <c r="V46" s="16">
        <f t="shared" si="9"/>
        <v>138</v>
      </c>
      <c r="W46" s="16">
        <f t="shared" si="9"/>
        <v>1527</v>
      </c>
      <c r="X46" s="16">
        <f t="shared" si="9"/>
        <v>96</v>
      </c>
      <c r="Y46" s="16">
        <f t="shared" si="9"/>
        <v>62</v>
      </c>
      <c r="Z46" s="16">
        <f t="shared" si="9"/>
        <v>74</v>
      </c>
      <c r="AA46" s="16">
        <f t="shared" si="9"/>
        <v>51</v>
      </c>
      <c r="AB46" s="16">
        <f t="shared" si="9"/>
        <v>83</v>
      </c>
      <c r="AC46" s="16">
        <f t="shared" si="9"/>
        <v>55</v>
      </c>
      <c r="AD46" s="16">
        <f t="shared" si="9"/>
        <v>421</v>
      </c>
      <c r="AE46" s="16">
        <f t="shared" si="9"/>
        <v>1296</v>
      </c>
      <c r="AF46" s="16">
        <f t="shared" si="9"/>
        <v>1167</v>
      </c>
      <c r="AG46" s="16">
        <f t="shared" si="9"/>
        <v>2463</v>
      </c>
    </row>
    <row r="47" spans="1:34">
      <c r="A47" s="7" t="s">
        <v>24</v>
      </c>
      <c r="B47" s="7"/>
      <c r="C47" s="7"/>
      <c r="D47" s="8"/>
      <c r="E47" s="9"/>
      <c r="F47" s="8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10"/>
      <c r="X47" s="9"/>
      <c r="Y47" s="9"/>
      <c r="Z47" s="9"/>
      <c r="AA47" s="9"/>
      <c r="AB47" s="9"/>
      <c r="AC47" s="9"/>
      <c r="AD47" s="10"/>
      <c r="AE47" s="9"/>
      <c r="AF47" s="9"/>
      <c r="AG47" s="11"/>
    </row>
    <row r="48" spans="1:34">
      <c r="A48" s="12">
        <v>1</v>
      </c>
      <c r="B48" s="13">
        <v>41030022</v>
      </c>
      <c r="C48" s="13" t="str">
        <f>VLOOKUP(B48,'[1]ตาราง 5'!$B$4:$C$218,2,0)</f>
        <v>บ้านพังงู</v>
      </c>
      <c r="D48" s="6">
        <f>VLOOKUP(B48,'[2]นักรียน(Dmc)'!$B$4:$BK$207,3,0)</f>
        <v>0</v>
      </c>
      <c r="E48" s="6">
        <f>VLOOKUP(B48,'[2]นักรียน(Dmc)'!$B$4:$BK$207,4,0)</f>
        <v>0</v>
      </c>
      <c r="F48" s="6">
        <f>VLOOKUP(B48,'[2]นักรียน(Dmc)'!$B$4:$BK$207,7,0)</f>
        <v>7</v>
      </c>
      <c r="G48" s="6">
        <f>VLOOKUP(B48,'[2]นักรียน(Dmc)'!$B$4:$BK$207,8,0)</f>
        <v>5</v>
      </c>
      <c r="H48" s="6">
        <f>VLOOKUP(B48,'[2]นักรียน(Dmc)'!$B$4:$BK$207,11,0)</f>
        <v>2</v>
      </c>
      <c r="I48" s="6">
        <f>VLOOKUP(B48,'[2]นักรียน(Dmc)'!$B$4:$BK$207,12,0)</f>
        <v>2</v>
      </c>
      <c r="J48" s="14">
        <f t="shared" ref="J48:J61" si="10">SUM(F48:I48)</f>
        <v>16</v>
      </c>
      <c r="K48" s="6">
        <f>VLOOKUP(B48,'[2]นักรียน(Dmc)'!$B$4:$BK$207,19,0)</f>
        <v>5</v>
      </c>
      <c r="L48" s="6">
        <f>VLOOKUP(B48,'[2]นักรียน(Dmc)'!$B$4:$BK$207,20,0)</f>
        <v>2</v>
      </c>
      <c r="M48" s="6">
        <f>VLOOKUP(B48,'[2]นักรียน(Dmc)'!$B$4:$BK$207,23,0)</f>
        <v>3</v>
      </c>
      <c r="N48" s="6">
        <f>VLOOKUP(B48,'[2]นักรียน(Dmc)'!$B$4:$BK$207,24,0)</f>
        <v>4</v>
      </c>
      <c r="O48" s="6">
        <f>VLOOKUP(B48,'[2]นักรียน(Dmc)'!$B$4:$BK$207,27,0)</f>
        <v>7</v>
      </c>
      <c r="P48" s="6">
        <f>VLOOKUP(B48,'[2]นักรียน(Dmc)'!$B$4:$BK$207,28,0)</f>
        <v>3</v>
      </c>
      <c r="Q48" s="6">
        <f>VLOOKUP(B48,'[2]นักรียน(Dmc)'!$B$4:$BK$207,31,0)</f>
        <v>4</v>
      </c>
      <c r="R48" s="6">
        <f>VLOOKUP(B48,'[2]นักรียน(Dmc)'!$B$4:$BK$207,32,0)</f>
        <v>5</v>
      </c>
      <c r="S48" s="6">
        <f>VLOOKUP(B48,'[2]นักรียน(Dmc)'!$B$4:$BK$207,35,0)</f>
        <v>2</v>
      </c>
      <c r="T48" s="6">
        <f>VLOOKUP(B48,'[2]นักรียน(Dmc)'!$B$4:$BK$207,36,0)</f>
        <v>2</v>
      </c>
      <c r="U48" s="6">
        <f>VLOOKUP(B48,'[2]นักรียน(Dmc)'!$B$4:$BK$207,39,0)</f>
        <v>5</v>
      </c>
      <c r="V48" s="6">
        <f>VLOOKUP(B48,'[2]นักรียน(Dmc)'!$B$4:$BK$207,40,0)</f>
        <v>5</v>
      </c>
      <c r="W48" s="6">
        <f t="shared" ref="W48:W61" si="11">SUM(K48:V48)</f>
        <v>47</v>
      </c>
      <c r="X48" s="6">
        <f>VLOOKUP(B48,'[2]นักรียน(Dmc)'!$B$4:$BK$207,47,0)</f>
        <v>1</v>
      </c>
      <c r="Y48" s="6">
        <f>VLOOKUP(B48,'[2]นักรียน(Dmc)'!$B$4:$BK$207,48,0)</f>
        <v>2</v>
      </c>
      <c r="Z48" s="6">
        <f>VLOOKUP(B48,'[2]นักรียน(Dmc)'!$B$4:$BK$207,51,0)</f>
        <v>3</v>
      </c>
      <c r="AA48" s="6">
        <f>VLOOKUP(B48,'[2]นักรียน(Dmc)'!$B$4:$BK$207,52,0)</f>
        <v>0</v>
      </c>
      <c r="AB48" s="6">
        <f>VLOOKUP(B48,'[2]นักรียน(Dmc)'!$B$4:$BK$207,55,0)</f>
        <v>2</v>
      </c>
      <c r="AC48" s="6">
        <f>VLOOKUP(B48,'[2]นักรียน(Dmc)'!$B$4:$BK$207,56,0)</f>
        <v>1</v>
      </c>
      <c r="AD48" s="6">
        <f>SUM(X48:AC48)</f>
        <v>9</v>
      </c>
      <c r="AE48" s="6">
        <f t="shared" ref="AE48:AF61" si="12">SUM(D48,F48,H48,K48,M48,O48,Q48,S48,U48,X48,Z48,AB48)</f>
        <v>41</v>
      </c>
      <c r="AF48" s="6">
        <f t="shared" si="12"/>
        <v>31</v>
      </c>
      <c r="AG48" s="6">
        <f t="shared" ref="AG48:AG61" si="13">SUM(AE48:AF48)</f>
        <v>72</v>
      </c>
    </row>
    <row r="49" spans="1:34">
      <c r="A49" s="12">
        <v>2</v>
      </c>
      <c r="B49" s="13">
        <v>41030023</v>
      </c>
      <c r="C49" s="13" t="str">
        <f>VLOOKUP(B49,'[1]ตาราง 5'!$B$4:$C$218,2,0)</f>
        <v>บ้านขาวัว</v>
      </c>
      <c r="D49" s="6">
        <f>VLOOKUP(B49,'[2]นักรียน(Dmc)'!$B$4:$BK$207,3,0)</f>
        <v>0</v>
      </c>
      <c r="E49" s="6">
        <f>VLOOKUP(B49,'[2]นักรียน(Dmc)'!$B$4:$BK$207,4,0)</f>
        <v>0</v>
      </c>
      <c r="F49" s="6">
        <f>VLOOKUP(B49,'[2]นักรียน(Dmc)'!$B$4:$BK$207,7,0)</f>
        <v>5</v>
      </c>
      <c r="G49" s="6">
        <f>VLOOKUP(B49,'[2]นักรียน(Dmc)'!$B$4:$BK$207,8,0)</f>
        <v>0</v>
      </c>
      <c r="H49" s="6">
        <f>VLOOKUP(B49,'[2]นักรียน(Dmc)'!$B$4:$BK$207,11,0)</f>
        <v>5</v>
      </c>
      <c r="I49" s="6">
        <f>VLOOKUP(B49,'[2]นักรียน(Dmc)'!$B$4:$BK$207,12,0)</f>
        <v>5</v>
      </c>
      <c r="J49" s="14">
        <f t="shared" si="10"/>
        <v>15</v>
      </c>
      <c r="K49" s="6">
        <f>VLOOKUP(B49,'[2]นักรียน(Dmc)'!$B$4:$BK$207,19,0)</f>
        <v>3</v>
      </c>
      <c r="L49" s="6">
        <f>VLOOKUP(B49,'[2]นักรียน(Dmc)'!$B$4:$BK$207,20,0)</f>
        <v>6</v>
      </c>
      <c r="M49" s="6">
        <f>VLOOKUP(B49,'[2]นักรียน(Dmc)'!$B$4:$BK$207,23,0)</f>
        <v>7</v>
      </c>
      <c r="N49" s="6">
        <f>VLOOKUP(B49,'[2]นักรียน(Dmc)'!$B$4:$BK$207,24,0)</f>
        <v>2</v>
      </c>
      <c r="O49" s="6">
        <f>VLOOKUP(B49,'[2]นักรียน(Dmc)'!$B$4:$BK$207,27,0)</f>
        <v>3</v>
      </c>
      <c r="P49" s="6">
        <f>VLOOKUP(B49,'[2]นักรียน(Dmc)'!$B$4:$BK$207,28,0)</f>
        <v>5</v>
      </c>
      <c r="Q49" s="6">
        <f>VLOOKUP(B49,'[2]นักรียน(Dmc)'!$B$4:$BK$207,31,0)</f>
        <v>3</v>
      </c>
      <c r="R49" s="6">
        <f>VLOOKUP(B49,'[2]นักรียน(Dmc)'!$B$4:$BK$207,32,0)</f>
        <v>3</v>
      </c>
      <c r="S49" s="6">
        <f>VLOOKUP(B49,'[2]นักรียน(Dmc)'!$B$4:$BK$207,35,0)</f>
        <v>3</v>
      </c>
      <c r="T49" s="6">
        <f>VLOOKUP(B49,'[2]นักรียน(Dmc)'!$B$4:$BK$207,36,0)</f>
        <v>5</v>
      </c>
      <c r="U49" s="6">
        <f>VLOOKUP(B49,'[2]นักรียน(Dmc)'!$B$4:$BK$207,39,0)</f>
        <v>3</v>
      </c>
      <c r="V49" s="6">
        <f>VLOOKUP(B49,'[2]นักรียน(Dmc)'!$B$4:$BK$207,40,0)</f>
        <v>7</v>
      </c>
      <c r="W49" s="6">
        <f t="shared" si="11"/>
        <v>50</v>
      </c>
      <c r="X49" s="6"/>
      <c r="Y49" s="6"/>
      <c r="Z49" s="6"/>
      <c r="AA49" s="6"/>
      <c r="AB49" s="6"/>
      <c r="AC49" s="6"/>
      <c r="AD49" s="6"/>
      <c r="AE49" s="6">
        <f t="shared" si="12"/>
        <v>32</v>
      </c>
      <c r="AF49" s="6">
        <f t="shared" si="12"/>
        <v>33</v>
      </c>
      <c r="AG49" s="6">
        <f t="shared" si="13"/>
        <v>65</v>
      </c>
    </row>
    <row r="50" spans="1:34">
      <c r="A50" s="12">
        <v>3</v>
      </c>
      <c r="B50" s="13">
        <v>41030024</v>
      </c>
      <c r="C50" s="13" t="str">
        <f>VLOOKUP(B50,'[1]ตาราง 5'!$B$4:$C$218,2,0)</f>
        <v>บ้านพังซ่อน</v>
      </c>
      <c r="D50" s="6">
        <f>VLOOKUP(B50,'[2]นักรียน(Dmc)'!$B$4:$BK$207,3,0)</f>
        <v>0</v>
      </c>
      <c r="E50" s="6">
        <f>VLOOKUP(B50,'[2]นักรียน(Dmc)'!$B$4:$BK$207,4,0)</f>
        <v>0</v>
      </c>
      <c r="F50" s="6">
        <f>VLOOKUP(B50,'[2]นักรียน(Dmc)'!$B$4:$BK$207,7,0)</f>
        <v>4</v>
      </c>
      <c r="G50" s="6">
        <f>VLOOKUP(B50,'[2]นักรียน(Dmc)'!$B$4:$BK$207,8,0)</f>
        <v>3</v>
      </c>
      <c r="H50" s="6">
        <f>VLOOKUP(B50,'[2]นักรียน(Dmc)'!$B$4:$BK$207,11,0)</f>
        <v>5</v>
      </c>
      <c r="I50" s="6">
        <f>VLOOKUP(B50,'[2]นักรียน(Dmc)'!$B$4:$BK$207,12,0)</f>
        <v>2</v>
      </c>
      <c r="J50" s="14">
        <f t="shared" si="10"/>
        <v>14</v>
      </c>
      <c r="K50" s="6">
        <f>VLOOKUP(B50,'[2]นักรียน(Dmc)'!$B$4:$BK$207,19,0)</f>
        <v>2</v>
      </c>
      <c r="L50" s="6">
        <f>VLOOKUP(B50,'[2]นักรียน(Dmc)'!$B$4:$BK$207,20,0)</f>
        <v>3</v>
      </c>
      <c r="M50" s="6">
        <f>VLOOKUP(B50,'[2]นักรียน(Dmc)'!$B$4:$BK$207,23,0)</f>
        <v>5</v>
      </c>
      <c r="N50" s="6">
        <f>VLOOKUP(B50,'[2]นักรียน(Dmc)'!$B$4:$BK$207,24,0)</f>
        <v>4</v>
      </c>
      <c r="O50" s="6">
        <f>VLOOKUP(B50,'[2]นักรียน(Dmc)'!$B$4:$BK$207,27,0)</f>
        <v>4</v>
      </c>
      <c r="P50" s="6">
        <f>VLOOKUP(B50,'[2]นักรียน(Dmc)'!$B$4:$BK$207,28,0)</f>
        <v>5</v>
      </c>
      <c r="Q50" s="6">
        <f>VLOOKUP(B50,'[2]นักรียน(Dmc)'!$B$4:$BK$207,31,0)</f>
        <v>11</v>
      </c>
      <c r="R50" s="6">
        <f>VLOOKUP(B50,'[2]นักรียน(Dmc)'!$B$4:$BK$207,32,0)</f>
        <v>8</v>
      </c>
      <c r="S50" s="6">
        <f>VLOOKUP(B50,'[2]นักรียน(Dmc)'!$B$4:$BK$207,35,0)</f>
        <v>5</v>
      </c>
      <c r="T50" s="6">
        <f>VLOOKUP(B50,'[2]นักรียน(Dmc)'!$B$4:$BK$207,36,0)</f>
        <v>8</v>
      </c>
      <c r="U50" s="6">
        <f>VLOOKUP(B50,'[2]นักรียน(Dmc)'!$B$4:$BK$207,39,0)</f>
        <v>9</v>
      </c>
      <c r="V50" s="6">
        <f>VLOOKUP(B50,'[2]นักรียน(Dmc)'!$B$4:$BK$207,40,0)</f>
        <v>4</v>
      </c>
      <c r="W50" s="6">
        <f t="shared" si="11"/>
        <v>68</v>
      </c>
      <c r="X50" s="6"/>
      <c r="Y50" s="6"/>
      <c r="Z50" s="6"/>
      <c r="AA50" s="6"/>
      <c r="AB50" s="6"/>
      <c r="AC50" s="6"/>
      <c r="AD50" s="6"/>
      <c r="AE50" s="6">
        <f t="shared" si="12"/>
        <v>45</v>
      </c>
      <c r="AF50" s="6">
        <f t="shared" si="12"/>
        <v>37</v>
      </c>
      <c r="AG50" s="6">
        <f t="shared" si="13"/>
        <v>82</v>
      </c>
    </row>
    <row r="51" spans="1:34">
      <c r="A51" s="12">
        <v>4</v>
      </c>
      <c r="B51" s="13">
        <v>41030025</v>
      </c>
      <c r="C51" s="13" t="str">
        <f>VLOOKUP(B51,'[1]ตาราง 5'!$B$4:$C$218,2,0)</f>
        <v>บ้านเรืองชัย</v>
      </c>
      <c r="D51" s="6">
        <f>VLOOKUP(B51,'[2]นักรียน(Dmc)'!$B$4:$BK$207,3,0)</f>
        <v>0</v>
      </c>
      <c r="E51" s="6">
        <f>VLOOKUP(B51,'[2]นักรียน(Dmc)'!$B$4:$BK$207,4,0)</f>
        <v>0</v>
      </c>
      <c r="F51" s="6">
        <f>VLOOKUP(B51,'[2]นักรียน(Dmc)'!$B$4:$BK$207,7,0)</f>
        <v>3</v>
      </c>
      <c r="G51" s="6">
        <f>VLOOKUP(B51,'[2]นักรียน(Dmc)'!$B$4:$BK$207,8,0)</f>
        <v>10</v>
      </c>
      <c r="H51" s="6">
        <f>VLOOKUP(B51,'[2]นักรียน(Dmc)'!$B$4:$BK$207,11,0)</f>
        <v>3</v>
      </c>
      <c r="I51" s="6">
        <f>VLOOKUP(B51,'[2]นักรียน(Dmc)'!$B$4:$BK$207,12,0)</f>
        <v>0</v>
      </c>
      <c r="J51" s="14">
        <f t="shared" si="10"/>
        <v>16</v>
      </c>
      <c r="K51" s="6">
        <f>VLOOKUP(B51,'[2]นักรียน(Dmc)'!$B$4:$BK$207,19,0)</f>
        <v>1</v>
      </c>
      <c r="L51" s="6">
        <f>VLOOKUP(B51,'[2]นักรียน(Dmc)'!$B$4:$BK$207,20,0)</f>
        <v>5</v>
      </c>
      <c r="M51" s="6">
        <f>VLOOKUP(B51,'[2]นักรียน(Dmc)'!$B$4:$BK$207,23,0)</f>
        <v>6</v>
      </c>
      <c r="N51" s="6">
        <f>VLOOKUP(B51,'[2]นักรียน(Dmc)'!$B$4:$BK$207,24,0)</f>
        <v>7</v>
      </c>
      <c r="O51" s="6">
        <f>VLOOKUP(B51,'[2]นักรียน(Dmc)'!$B$4:$BK$207,27,0)</f>
        <v>9</v>
      </c>
      <c r="P51" s="6">
        <f>VLOOKUP(B51,'[2]นักรียน(Dmc)'!$B$4:$BK$207,28,0)</f>
        <v>4</v>
      </c>
      <c r="Q51" s="6">
        <f>VLOOKUP(B51,'[2]นักรียน(Dmc)'!$B$4:$BK$207,31,0)</f>
        <v>4</v>
      </c>
      <c r="R51" s="6">
        <f>VLOOKUP(B51,'[2]นักรียน(Dmc)'!$B$4:$BK$207,32,0)</f>
        <v>5</v>
      </c>
      <c r="S51" s="6">
        <f>VLOOKUP(B51,'[2]นักรียน(Dmc)'!$B$4:$BK$207,35,0)</f>
        <v>3</v>
      </c>
      <c r="T51" s="6">
        <f>VLOOKUP(B51,'[2]นักรียน(Dmc)'!$B$4:$BK$207,36,0)</f>
        <v>4</v>
      </c>
      <c r="U51" s="6">
        <f>VLOOKUP(B51,'[2]นักรียน(Dmc)'!$B$4:$BK$207,39,0)</f>
        <v>6</v>
      </c>
      <c r="V51" s="6">
        <f>VLOOKUP(B51,'[2]นักรียน(Dmc)'!$B$4:$BK$207,40,0)</f>
        <v>2</v>
      </c>
      <c r="W51" s="6">
        <f t="shared" si="11"/>
        <v>56</v>
      </c>
      <c r="X51" s="6"/>
      <c r="Y51" s="6"/>
      <c r="Z51" s="6"/>
      <c r="AA51" s="6"/>
      <c r="AB51" s="6"/>
      <c r="AC51" s="6"/>
      <c r="AD51" s="6"/>
      <c r="AE51" s="6">
        <f t="shared" si="12"/>
        <v>35</v>
      </c>
      <c r="AF51" s="6">
        <f t="shared" si="12"/>
        <v>37</v>
      </c>
      <c r="AG51" s="6">
        <f t="shared" si="13"/>
        <v>72</v>
      </c>
    </row>
    <row r="52" spans="1:34">
      <c r="A52" s="12">
        <v>5</v>
      </c>
      <c r="B52" s="13">
        <v>41030026</v>
      </c>
      <c r="C52" s="13" t="str">
        <f>VLOOKUP(B52,'[1]ตาราง 5'!$B$4:$C$218,2,0)</f>
        <v>บ้านโคกถาวรทรายงาม</v>
      </c>
      <c r="D52" s="6">
        <f>VLOOKUP(B52,'[2]นักรียน(Dmc)'!$B$4:$BK$207,3,0)</f>
        <v>0</v>
      </c>
      <c r="E52" s="6">
        <f>VLOOKUP(B52,'[2]นักรียน(Dmc)'!$B$4:$BK$207,4,0)</f>
        <v>0</v>
      </c>
      <c r="F52" s="6">
        <f>VLOOKUP(B52,'[2]นักรียน(Dmc)'!$B$4:$BK$207,7,0)</f>
        <v>1</v>
      </c>
      <c r="G52" s="6">
        <f>VLOOKUP(B52,'[2]นักรียน(Dmc)'!$B$4:$BK$207,8,0)</f>
        <v>4</v>
      </c>
      <c r="H52" s="6">
        <f>VLOOKUP(B52,'[2]นักรียน(Dmc)'!$B$4:$BK$207,11,0)</f>
        <v>3</v>
      </c>
      <c r="I52" s="6">
        <f>VLOOKUP(B52,'[2]นักรียน(Dmc)'!$B$4:$BK$207,12,0)</f>
        <v>2</v>
      </c>
      <c r="J52" s="14">
        <f t="shared" si="10"/>
        <v>10</v>
      </c>
      <c r="K52" s="6">
        <f>VLOOKUP(B52,'[2]นักรียน(Dmc)'!$B$4:$BK$207,19,0)</f>
        <v>2</v>
      </c>
      <c r="L52" s="6">
        <f>VLOOKUP(B52,'[2]นักรียน(Dmc)'!$B$4:$BK$207,20,0)</f>
        <v>1</v>
      </c>
      <c r="M52" s="6">
        <f>VLOOKUP(B52,'[2]นักรียน(Dmc)'!$B$4:$BK$207,23,0)</f>
        <v>1</v>
      </c>
      <c r="N52" s="6">
        <f>VLOOKUP(B52,'[2]นักรียน(Dmc)'!$B$4:$BK$207,24,0)</f>
        <v>0</v>
      </c>
      <c r="O52" s="6">
        <f>VLOOKUP(B52,'[2]นักรียน(Dmc)'!$B$4:$BK$207,27,0)</f>
        <v>3</v>
      </c>
      <c r="P52" s="6">
        <f>VLOOKUP(B52,'[2]นักรียน(Dmc)'!$B$4:$BK$207,28,0)</f>
        <v>1</v>
      </c>
      <c r="Q52" s="6">
        <f>VLOOKUP(B52,'[2]นักรียน(Dmc)'!$B$4:$BK$207,31,0)</f>
        <v>1</v>
      </c>
      <c r="R52" s="6">
        <f>VLOOKUP(B52,'[2]นักรียน(Dmc)'!$B$4:$BK$207,32,0)</f>
        <v>0</v>
      </c>
      <c r="S52" s="6">
        <f>VLOOKUP(B52,'[2]นักรียน(Dmc)'!$B$4:$BK$207,35,0)</f>
        <v>4</v>
      </c>
      <c r="T52" s="6">
        <f>VLOOKUP(B52,'[2]นักรียน(Dmc)'!$B$4:$BK$207,36,0)</f>
        <v>7</v>
      </c>
      <c r="U52" s="6">
        <f>VLOOKUP(B52,'[2]นักรียน(Dmc)'!$B$4:$BK$207,39,0)</f>
        <v>4</v>
      </c>
      <c r="V52" s="6">
        <f>VLOOKUP(B52,'[2]นักรียน(Dmc)'!$B$4:$BK$207,40,0)</f>
        <v>1</v>
      </c>
      <c r="W52" s="6">
        <f t="shared" si="11"/>
        <v>25</v>
      </c>
      <c r="X52" s="6"/>
      <c r="Y52" s="6"/>
      <c r="Z52" s="6"/>
      <c r="AA52" s="6"/>
      <c r="AB52" s="6"/>
      <c r="AC52" s="6"/>
      <c r="AD52" s="6"/>
      <c r="AE52" s="6">
        <f t="shared" si="12"/>
        <v>19</v>
      </c>
      <c r="AF52" s="6">
        <f t="shared" si="12"/>
        <v>16</v>
      </c>
      <c r="AG52" s="6">
        <f t="shared" si="13"/>
        <v>35</v>
      </c>
    </row>
    <row r="53" spans="1:34">
      <c r="A53" s="12">
        <v>6</v>
      </c>
      <c r="B53" s="13">
        <v>41030027</v>
      </c>
      <c r="C53" s="13" t="str">
        <f>VLOOKUP(B53,'[1]ตาราง 5'!$B$4:$C$218,2,0)</f>
        <v>บ้านม่วง(หนองหาน)</v>
      </c>
      <c r="D53" s="6">
        <f>VLOOKUP(B53,'[2]นักรียน(Dmc)'!$B$4:$BK$207,3,0)</f>
        <v>0</v>
      </c>
      <c r="E53" s="6">
        <f>VLOOKUP(B53,'[2]นักรียน(Dmc)'!$B$4:$BK$207,4,0)</f>
        <v>0</v>
      </c>
      <c r="F53" s="6">
        <f>VLOOKUP(B53,'[2]นักรียน(Dmc)'!$B$4:$BK$207,7,0)</f>
        <v>0</v>
      </c>
      <c r="G53" s="6">
        <f>VLOOKUP(B53,'[2]นักรียน(Dmc)'!$B$4:$BK$207,8,0)</f>
        <v>0</v>
      </c>
      <c r="H53" s="6">
        <f>VLOOKUP(B53,'[2]นักรียน(Dmc)'!$B$4:$BK$207,11,0)</f>
        <v>0</v>
      </c>
      <c r="I53" s="6">
        <f>VLOOKUP(B53,'[2]นักรียน(Dmc)'!$B$4:$BK$207,12,0)</f>
        <v>0</v>
      </c>
      <c r="J53" s="14">
        <f t="shared" si="10"/>
        <v>0</v>
      </c>
      <c r="K53" s="6">
        <f>VLOOKUP(B53,'[2]นักรียน(Dmc)'!$B$4:$BK$207,19,0)</f>
        <v>0</v>
      </c>
      <c r="L53" s="6">
        <f>VLOOKUP(B53,'[2]นักรียน(Dmc)'!$B$4:$BK$207,20,0)</f>
        <v>0</v>
      </c>
      <c r="M53" s="6">
        <f>VLOOKUP(B53,'[2]นักรียน(Dmc)'!$B$4:$BK$207,23,0)</f>
        <v>3</v>
      </c>
      <c r="N53" s="6">
        <f>VLOOKUP(B53,'[2]นักรียน(Dmc)'!$B$4:$BK$207,24,0)</f>
        <v>0</v>
      </c>
      <c r="O53" s="6">
        <f>VLOOKUP(B53,'[2]นักรียน(Dmc)'!$B$4:$BK$207,27,0)</f>
        <v>2</v>
      </c>
      <c r="P53" s="6">
        <f>VLOOKUP(B53,'[2]นักรียน(Dmc)'!$B$4:$BK$207,28,0)</f>
        <v>2</v>
      </c>
      <c r="Q53" s="6">
        <f>VLOOKUP(B53,'[2]นักรียน(Dmc)'!$B$4:$BK$207,31,0)</f>
        <v>2</v>
      </c>
      <c r="R53" s="6">
        <f>VLOOKUP(B53,'[2]นักรียน(Dmc)'!$B$4:$BK$207,32,0)</f>
        <v>0</v>
      </c>
      <c r="S53" s="6">
        <f>VLOOKUP(B53,'[2]นักรียน(Dmc)'!$B$4:$BK$207,35,0)</f>
        <v>2</v>
      </c>
      <c r="T53" s="6">
        <f>VLOOKUP(B53,'[2]นักรียน(Dmc)'!$B$4:$BK$207,36,0)</f>
        <v>2</v>
      </c>
      <c r="U53" s="6">
        <f>VLOOKUP(B53,'[2]นักรียน(Dmc)'!$B$4:$BK$207,39,0)</f>
        <v>1</v>
      </c>
      <c r="V53" s="6">
        <f>VLOOKUP(B53,'[2]นักรียน(Dmc)'!$B$4:$BK$207,40,0)</f>
        <v>2</v>
      </c>
      <c r="W53" s="6">
        <f t="shared" si="11"/>
        <v>16</v>
      </c>
      <c r="X53" s="6"/>
      <c r="Y53" s="6"/>
      <c r="Z53" s="6"/>
      <c r="AA53" s="6"/>
      <c r="AB53" s="6"/>
      <c r="AC53" s="6"/>
      <c r="AD53" s="6"/>
      <c r="AE53" s="6">
        <f t="shared" si="12"/>
        <v>10</v>
      </c>
      <c r="AF53" s="6">
        <f t="shared" si="12"/>
        <v>6</v>
      </c>
      <c r="AG53" s="6">
        <f t="shared" si="13"/>
        <v>16</v>
      </c>
    </row>
    <row r="54" spans="1:34">
      <c r="A54" s="12">
        <v>7</v>
      </c>
      <c r="B54" s="13">
        <v>41030028</v>
      </c>
      <c r="C54" s="13" t="str">
        <f>VLOOKUP(B54,'[1]ตาราง 5'!$B$4:$C$218,2,0)</f>
        <v>บ้านนาดี(หนองหาน)</v>
      </c>
      <c r="D54" s="6">
        <f>VLOOKUP(B54,'[2]นักรียน(Dmc)'!$B$4:$BK$207,3,0)</f>
        <v>0</v>
      </c>
      <c r="E54" s="6">
        <f>VLOOKUP(B54,'[2]นักรียน(Dmc)'!$B$4:$BK$207,4,0)</f>
        <v>0</v>
      </c>
      <c r="F54" s="6">
        <f>VLOOKUP(B54,'[2]นักรียน(Dmc)'!$B$4:$BK$207,7,0)</f>
        <v>1</v>
      </c>
      <c r="G54" s="6">
        <f>VLOOKUP(B54,'[2]นักรียน(Dmc)'!$B$4:$BK$207,8,0)</f>
        <v>6</v>
      </c>
      <c r="H54" s="6">
        <f>VLOOKUP(B54,'[2]นักรียน(Dmc)'!$B$4:$BK$207,11,0)</f>
        <v>6</v>
      </c>
      <c r="I54" s="6">
        <f>VLOOKUP(B54,'[2]นักรียน(Dmc)'!$B$4:$BK$207,12,0)</f>
        <v>4</v>
      </c>
      <c r="J54" s="14">
        <f t="shared" si="10"/>
        <v>17</v>
      </c>
      <c r="K54" s="6">
        <f>VLOOKUP(B54,'[2]นักรียน(Dmc)'!$B$4:$BK$207,19,0)</f>
        <v>5</v>
      </c>
      <c r="L54" s="6">
        <f>VLOOKUP(B54,'[2]นักรียน(Dmc)'!$B$4:$BK$207,20,0)</f>
        <v>4</v>
      </c>
      <c r="M54" s="6">
        <f>VLOOKUP(B54,'[2]นักรียน(Dmc)'!$B$4:$BK$207,23,0)</f>
        <v>1</v>
      </c>
      <c r="N54" s="6">
        <f>VLOOKUP(B54,'[2]นักรียน(Dmc)'!$B$4:$BK$207,24,0)</f>
        <v>1</v>
      </c>
      <c r="O54" s="6">
        <f>VLOOKUP(B54,'[2]นักรียน(Dmc)'!$B$4:$BK$207,27,0)</f>
        <v>5</v>
      </c>
      <c r="P54" s="6">
        <f>VLOOKUP(B54,'[2]นักรียน(Dmc)'!$B$4:$BK$207,28,0)</f>
        <v>0</v>
      </c>
      <c r="Q54" s="6">
        <f>VLOOKUP(B54,'[2]นักรียน(Dmc)'!$B$4:$BK$207,31,0)</f>
        <v>6</v>
      </c>
      <c r="R54" s="6">
        <f>VLOOKUP(B54,'[2]นักรียน(Dmc)'!$B$4:$BK$207,32,0)</f>
        <v>4</v>
      </c>
      <c r="S54" s="6">
        <f>VLOOKUP(B54,'[2]นักรียน(Dmc)'!$B$4:$BK$207,35,0)</f>
        <v>4</v>
      </c>
      <c r="T54" s="6">
        <f>VLOOKUP(B54,'[2]นักรียน(Dmc)'!$B$4:$BK$207,36,0)</f>
        <v>3</v>
      </c>
      <c r="U54" s="6">
        <f>VLOOKUP(B54,'[2]นักรียน(Dmc)'!$B$4:$BK$207,39,0)</f>
        <v>3</v>
      </c>
      <c r="V54" s="6">
        <f>VLOOKUP(B54,'[2]นักรียน(Dmc)'!$B$4:$BK$207,40,0)</f>
        <v>7</v>
      </c>
      <c r="W54" s="6">
        <f t="shared" si="11"/>
        <v>43</v>
      </c>
      <c r="X54" s="6"/>
      <c r="Y54" s="6"/>
      <c r="Z54" s="6"/>
      <c r="AA54" s="6"/>
      <c r="AB54" s="6"/>
      <c r="AC54" s="6"/>
      <c r="AD54" s="6"/>
      <c r="AE54" s="6">
        <f t="shared" si="12"/>
        <v>31</v>
      </c>
      <c r="AF54" s="6">
        <f t="shared" si="12"/>
        <v>29</v>
      </c>
      <c r="AG54" s="6">
        <f t="shared" si="13"/>
        <v>60</v>
      </c>
    </row>
    <row r="55" spans="1:34">
      <c r="A55" s="12">
        <v>8</v>
      </c>
      <c r="B55" s="13">
        <v>41030029</v>
      </c>
      <c r="C55" s="13" t="str">
        <f>VLOOKUP(B55,'[1]ตาราง 5'!$B$4:$C$218,2,0)</f>
        <v>บ้านดอนกลางตาลเดี่ยว</v>
      </c>
      <c r="D55" s="6">
        <f>VLOOKUP(B55,'[2]นักรียน(Dmc)'!$B$4:$BK$207,3,0)</f>
        <v>0</v>
      </c>
      <c r="E55" s="6">
        <f>VLOOKUP(B55,'[2]นักรียน(Dmc)'!$B$4:$BK$207,4,0)</f>
        <v>0</v>
      </c>
      <c r="F55" s="6">
        <f>VLOOKUP(B55,'[2]นักรียน(Dmc)'!$B$4:$BK$207,7,0)</f>
        <v>5</v>
      </c>
      <c r="G55" s="6">
        <f>VLOOKUP(B55,'[2]นักรียน(Dmc)'!$B$4:$BK$207,8,0)</f>
        <v>2</v>
      </c>
      <c r="H55" s="6">
        <f>VLOOKUP(B55,'[2]นักรียน(Dmc)'!$B$4:$BK$207,11,0)</f>
        <v>4</v>
      </c>
      <c r="I55" s="6">
        <f>VLOOKUP(B55,'[2]นักรียน(Dmc)'!$B$4:$BK$207,12,0)</f>
        <v>7</v>
      </c>
      <c r="J55" s="14">
        <f t="shared" si="10"/>
        <v>18</v>
      </c>
      <c r="K55" s="6">
        <f>VLOOKUP(B55,'[2]นักรียน(Dmc)'!$B$4:$BK$207,19,0)</f>
        <v>6</v>
      </c>
      <c r="L55" s="6">
        <f>VLOOKUP(B55,'[2]นักรียน(Dmc)'!$B$4:$BK$207,20,0)</f>
        <v>5</v>
      </c>
      <c r="M55" s="6">
        <f>VLOOKUP(B55,'[2]นักรียน(Dmc)'!$B$4:$BK$207,23,0)</f>
        <v>5</v>
      </c>
      <c r="N55" s="6">
        <f>VLOOKUP(B55,'[2]นักรียน(Dmc)'!$B$4:$BK$207,24,0)</f>
        <v>6</v>
      </c>
      <c r="O55" s="6">
        <f>VLOOKUP(B55,'[2]นักรียน(Dmc)'!$B$4:$BK$207,27,0)</f>
        <v>3</v>
      </c>
      <c r="P55" s="6">
        <f>VLOOKUP(B55,'[2]นักรียน(Dmc)'!$B$4:$BK$207,28,0)</f>
        <v>4</v>
      </c>
      <c r="Q55" s="6">
        <f>VLOOKUP(B55,'[2]นักรียน(Dmc)'!$B$4:$BK$207,31,0)</f>
        <v>3</v>
      </c>
      <c r="R55" s="6">
        <f>VLOOKUP(B55,'[2]นักรียน(Dmc)'!$B$4:$BK$207,32,0)</f>
        <v>2</v>
      </c>
      <c r="S55" s="6">
        <f>VLOOKUP(B55,'[2]นักรียน(Dmc)'!$B$4:$BK$207,35,0)</f>
        <v>5</v>
      </c>
      <c r="T55" s="6">
        <f>VLOOKUP(B55,'[2]นักรียน(Dmc)'!$B$4:$BK$207,36,0)</f>
        <v>5</v>
      </c>
      <c r="U55" s="6">
        <f>VLOOKUP(B55,'[2]นักรียน(Dmc)'!$B$4:$BK$207,39,0)</f>
        <v>6</v>
      </c>
      <c r="V55" s="6">
        <f>VLOOKUP(B55,'[2]นักรียน(Dmc)'!$B$4:$BK$207,40,0)</f>
        <v>6</v>
      </c>
      <c r="W55" s="6">
        <f t="shared" si="11"/>
        <v>56</v>
      </c>
      <c r="X55" s="6"/>
      <c r="Y55" s="6"/>
      <c r="Z55" s="6"/>
      <c r="AA55" s="6"/>
      <c r="AB55" s="6"/>
      <c r="AC55" s="6"/>
      <c r="AD55" s="6"/>
      <c r="AE55" s="6">
        <f t="shared" si="12"/>
        <v>37</v>
      </c>
      <c r="AF55" s="6">
        <f t="shared" si="12"/>
        <v>37</v>
      </c>
      <c r="AG55" s="6">
        <f t="shared" si="13"/>
        <v>74</v>
      </c>
    </row>
    <row r="56" spans="1:34">
      <c r="A56" s="12">
        <v>9</v>
      </c>
      <c r="B56" s="13">
        <v>41030030</v>
      </c>
      <c r="C56" s="13" t="str">
        <f>VLOOKUP(B56,'[1]ตาราง 5'!$B$4:$C$218,2,0)</f>
        <v>บ้านหนองหญ้ารังกา</v>
      </c>
      <c r="D56" s="6">
        <f>VLOOKUP(B56,'[2]นักรียน(Dmc)'!$B$4:$BK$207,3,0)</f>
        <v>0</v>
      </c>
      <c r="E56" s="6">
        <f>VLOOKUP(B56,'[2]นักรียน(Dmc)'!$B$4:$BK$207,4,0)</f>
        <v>0</v>
      </c>
      <c r="F56" s="6">
        <f>VLOOKUP(B56,'[2]นักรียน(Dmc)'!$B$4:$BK$207,7,0)</f>
        <v>3</v>
      </c>
      <c r="G56" s="6">
        <f>VLOOKUP(B56,'[2]นักรียน(Dmc)'!$B$4:$BK$207,8,0)</f>
        <v>2</v>
      </c>
      <c r="H56" s="6">
        <f>VLOOKUP(B56,'[2]นักรียน(Dmc)'!$B$4:$BK$207,11,0)</f>
        <v>2</v>
      </c>
      <c r="I56" s="6">
        <f>VLOOKUP(B56,'[2]นักรียน(Dmc)'!$B$4:$BK$207,12,0)</f>
        <v>0</v>
      </c>
      <c r="J56" s="14">
        <f t="shared" si="10"/>
        <v>7</v>
      </c>
      <c r="K56" s="6">
        <f>VLOOKUP(B56,'[2]นักรียน(Dmc)'!$B$4:$BK$207,19,0)</f>
        <v>2</v>
      </c>
      <c r="L56" s="6">
        <f>VLOOKUP(B56,'[2]นักรียน(Dmc)'!$B$4:$BK$207,20,0)</f>
        <v>1</v>
      </c>
      <c r="M56" s="6">
        <f>VLOOKUP(B56,'[2]นักรียน(Dmc)'!$B$4:$BK$207,23,0)</f>
        <v>5</v>
      </c>
      <c r="N56" s="6">
        <f>VLOOKUP(B56,'[2]นักรียน(Dmc)'!$B$4:$BK$207,24,0)</f>
        <v>2</v>
      </c>
      <c r="O56" s="6">
        <f>VLOOKUP(B56,'[2]นักรียน(Dmc)'!$B$4:$BK$207,27,0)</f>
        <v>2</v>
      </c>
      <c r="P56" s="6">
        <f>VLOOKUP(B56,'[2]นักรียน(Dmc)'!$B$4:$BK$207,28,0)</f>
        <v>7</v>
      </c>
      <c r="Q56" s="6">
        <f>VLOOKUP(B56,'[2]นักรียน(Dmc)'!$B$4:$BK$207,31,0)</f>
        <v>1</v>
      </c>
      <c r="R56" s="6">
        <f>VLOOKUP(B56,'[2]นักรียน(Dmc)'!$B$4:$BK$207,32,0)</f>
        <v>6</v>
      </c>
      <c r="S56" s="6">
        <f>VLOOKUP(B56,'[2]นักรียน(Dmc)'!$B$4:$BK$207,35,0)</f>
        <v>6</v>
      </c>
      <c r="T56" s="6">
        <f>VLOOKUP(B56,'[2]นักรียน(Dmc)'!$B$4:$BK$207,36,0)</f>
        <v>4</v>
      </c>
      <c r="U56" s="6">
        <f>VLOOKUP(B56,'[2]นักรียน(Dmc)'!$B$4:$BK$207,39,0)</f>
        <v>3</v>
      </c>
      <c r="V56" s="6">
        <f>VLOOKUP(B56,'[2]นักรียน(Dmc)'!$B$4:$BK$207,40,0)</f>
        <v>4</v>
      </c>
      <c r="W56" s="6">
        <f t="shared" si="11"/>
        <v>43</v>
      </c>
      <c r="X56" s="6"/>
      <c r="Y56" s="6"/>
      <c r="Z56" s="6"/>
      <c r="AA56" s="6"/>
      <c r="AB56" s="6"/>
      <c r="AC56" s="6"/>
      <c r="AD56" s="6"/>
      <c r="AE56" s="6">
        <f t="shared" si="12"/>
        <v>24</v>
      </c>
      <c r="AF56" s="6">
        <f t="shared" si="12"/>
        <v>26</v>
      </c>
      <c r="AG56" s="6">
        <f t="shared" si="13"/>
        <v>50</v>
      </c>
    </row>
    <row r="57" spans="1:34">
      <c r="A57" s="12">
        <v>10</v>
      </c>
      <c r="B57" s="13">
        <v>41030051</v>
      </c>
      <c r="C57" s="13" t="str">
        <f>VLOOKUP(B57,'[1]ตาราง 5'!$B$4:$C$218,2,0)</f>
        <v>บ้านหนองสะหนาย</v>
      </c>
      <c r="D57" s="6">
        <f>VLOOKUP(B57,'[2]นักรียน(Dmc)'!$B$4:$BK$207,3,0)</f>
        <v>0</v>
      </c>
      <c r="E57" s="6">
        <f>VLOOKUP(B57,'[2]นักรียน(Dmc)'!$B$4:$BK$207,4,0)</f>
        <v>0</v>
      </c>
      <c r="F57" s="6">
        <f>VLOOKUP(B57,'[2]นักรียน(Dmc)'!$B$4:$BK$207,7,0)</f>
        <v>0</v>
      </c>
      <c r="G57" s="6">
        <f>VLOOKUP(B57,'[2]นักรียน(Dmc)'!$B$4:$BK$207,8,0)</f>
        <v>0</v>
      </c>
      <c r="H57" s="6">
        <f>VLOOKUP(B57,'[2]นักรียน(Dmc)'!$B$4:$BK$207,11,0)</f>
        <v>0</v>
      </c>
      <c r="I57" s="6">
        <f>VLOOKUP(B57,'[2]นักรียน(Dmc)'!$B$4:$BK$207,12,0)</f>
        <v>0</v>
      </c>
      <c r="J57" s="14">
        <f t="shared" si="10"/>
        <v>0</v>
      </c>
      <c r="K57" s="6">
        <f>VLOOKUP(B57,'[2]นักรียน(Dmc)'!$B$4:$BK$207,19,0)</f>
        <v>0</v>
      </c>
      <c r="L57" s="6">
        <f>VLOOKUP(B57,'[2]นักรียน(Dmc)'!$B$4:$BK$207,20,0)</f>
        <v>2</v>
      </c>
      <c r="M57" s="6">
        <f>VLOOKUP(B57,'[2]นักรียน(Dmc)'!$B$4:$BK$207,23,0)</f>
        <v>1</v>
      </c>
      <c r="N57" s="6">
        <f>VLOOKUP(B57,'[2]นักรียน(Dmc)'!$B$4:$BK$207,24,0)</f>
        <v>3</v>
      </c>
      <c r="O57" s="6">
        <f>VLOOKUP(B57,'[2]นักรียน(Dmc)'!$B$4:$BK$207,27,0)</f>
        <v>3</v>
      </c>
      <c r="P57" s="6">
        <f>VLOOKUP(B57,'[2]นักรียน(Dmc)'!$B$4:$BK$207,28,0)</f>
        <v>3</v>
      </c>
      <c r="Q57" s="6">
        <f>VLOOKUP(B57,'[2]นักรียน(Dmc)'!$B$4:$BK$207,31,0)</f>
        <v>1</v>
      </c>
      <c r="R57" s="6">
        <f>VLOOKUP(B57,'[2]นักรียน(Dmc)'!$B$4:$BK$207,32,0)</f>
        <v>4</v>
      </c>
      <c r="S57" s="6">
        <f>VLOOKUP(B57,'[2]นักรียน(Dmc)'!$B$4:$BK$207,35,0)</f>
        <v>2</v>
      </c>
      <c r="T57" s="6">
        <f>VLOOKUP(B57,'[2]นักรียน(Dmc)'!$B$4:$BK$207,36,0)</f>
        <v>1</v>
      </c>
      <c r="U57" s="6">
        <f>VLOOKUP(B57,'[2]นักรียน(Dmc)'!$B$4:$BK$207,39,0)</f>
        <v>9</v>
      </c>
      <c r="V57" s="6">
        <f>VLOOKUP(B57,'[2]นักรียน(Dmc)'!$B$4:$BK$207,40,0)</f>
        <v>2</v>
      </c>
      <c r="W57" s="6">
        <f t="shared" si="11"/>
        <v>31</v>
      </c>
      <c r="X57" s="6"/>
      <c r="Y57" s="6"/>
      <c r="Z57" s="6"/>
      <c r="AA57" s="6"/>
      <c r="AB57" s="6"/>
      <c r="AC57" s="6"/>
      <c r="AD57" s="6"/>
      <c r="AE57" s="6">
        <f t="shared" si="12"/>
        <v>16</v>
      </c>
      <c r="AF57" s="6">
        <f t="shared" si="12"/>
        <v>15</v>
      </c>
      <c r="AG57" s="6">
        <f t="shared" si="13"/>
        <v>31</v>
      </c>
    </row>
    <row r="58" spans="1:34">
      <c r="A58" s="12">
        <v>11</v>
      </c>
      <c r="B58" s="13">
        <v>41030052</v>
      </c>
      <c r="C58" s="13" t="str">
        <f>VLOOKUP(B58,'[1]ตาราง 5'!$B$4:$C$218,2,0)</f>
        <v>บ้านหนองบัวแดง</v>
      </c>
      <c r="D58" s="6">
        <f>VLOOKUP(B58,'[2]นักรียน(Dmc)'!$B$4:$BK$207,3,0)</f>
        <v>0</v>
      </c>
      <c r="E58" s="6">
        <f>VLOOKUP(B58,'[2]นักรียน(Dmc)'!$B$4:$BK$207,4,0)</f>
        <v>0</v>
      </c>
      <c r="F58" s="6">
        <f>VLOOKUP(B58,'[2]นักรียน(Dmc)'!$B$4:$BK$207,7,0)</f>
        <v>5</v>
      </c>
      <c r="G58" s="6">
        <f>VLOOKUP(B58,'[2]นักรียน(Dmc)'!$B$4:$BK$207,8,0)</f>
        <v>0</v>
      </c>
      <c r="H58" s="6">
        <f>VLOOKUP(B58,'[2]นักรียน(Dmc)'!$B$4:$BK$207,11,0)</f>
        <v>7</v>
      </c>
      <c r="I58" s="6">
        <f>VLOOKUP(B58,'[2]นักรียน(Dmc)'!$B$4:$BK$207,12,0)</f>
        <v>2</v>
      </c>
      <c r="J58" s="14">
        <f t="shared" si="10"/>
        <v>14</v>
      </c>
      <c r="K58" s="6">
        <f>VLOOKUP(B58,'[2]นักรียน(Dmc)'!$B$4:$BK$207,19,0)</f>
        <v>1</v>
      </c>
      <c r="L58" s="6">
        <f>VLOOKUP(B58,'[2]นักรียน(Dmc)'!$B$4:$BK$207,20,0)</f>
        <v>3</v>
      </c>
      <c r="M58" s="6">
        <f>VLOOKUP(B58,'[2]นักรียน(Dmc)'!$B$4:$BK$207,23,0)</f>
        <v>6</v>
      </c>
      <c r="N58" s="6">
        <f>VLOOKUP(B58,'[2]นักรียน(Dmc)'!$B$4:$BK$207,24,0)</f>
        <v>3</v>
      </c>
      <c r="O58" s="6">
        <f>VLOOKUP(B58,'[2]นักรียน(Dmc)'!$B$4:$BK$207,27,0)</f>
        <v>7</v>
      </c>
      <c r="P58" s="6">
        <f>VLOOKUP(B58,'[2]นักรียน(Dmc)'!$B$4:$BK$207,28,0)</f>
        <v>2</v>
      </c>
      <c r="Q58" s="6">
        <f>VLOOKUP(B58,'[2]นักรียน(Dmc)'!$B$4:$BK$207,31,0)</f>
        <v>4</v>
      </c>
      <c r="R58" s="6">
        <f>VLOOKUP(B58,'[2]นักรียน(Dmc)'!$B$4:$BK$207,32,0)</f>
        <v>0</v>
      </c>
      <c r="S58" s="6">
        <f>VLOOKUP(B58,'[2]นักรียน(Dmc)'!$B$4:$BK$207,35,0)</f>
        <v>7</v>
      </c>
      <c r="T58" s="6">
        <f>VLOOKUP(B58,'[2]นักรียน(Dmc)'!$B$4:$BK$207,36,0)</f>
        <v>5</v>
      </c>
      <c r="U58" s="6">
        <f>VLOOKUP(B58,'[2]นักรียน(Dmc)'!$B$4:$BK$207,39,0)</f>
        <v>4</v>
      </c>
      <c r="V58" s="6">
        <f>VLOOKUP(B58,'[2]นักรียน(Dmc)'!$B$4:$BK$207,40,0)</f>
        <v>5</v>
      </c>
      <c r="W58" s="6">
        <f t="shared" si="11"/>
        <v>47</v>
      </c>
      <c r="X58" s="6">
        <f>VLOOKUP(B58,'[2]นักรียน(Dmc)'!$B$4:$BK$207,47,0)</f>
        <v>8</v>
      </c>
      <c r="Y58" s="6">
        <f>VLOOKUP(B58,'[2]นักรียน(Dmc)'!$B$4:$BK$207,48,0)</f>
        <v>1</v>
      </c>
      <c r="Z58" s="6">
        <f>VLOOKUP(B58,'[2]นักรียน(Dmc)'!$B$4:$BK$207,51,0)</f>
        <v>5</v>
      </c>
      <c r="AA58" s="6">
        <f>VLOOKUP(B58,'[2]นักรียน(Dmc)'!$B$4:$BK$207,52,0)</f>
        <v>8</v>
      </c>
      <c r="AB58" s="6">
        <f>VLOOKUP(B58,'[2]นักรียน(Dmc)'!$B$4:$BK$207,55,0)</f>
        <v>0</v>
      </c>
      <c r="AC58" s="6">
        <f>VLOOKUP(B58,'[2]นักรียน(Dmc)'!$B$4:$BK$207,56,0)</f>
        <v>5</v>
      </c>
      <c r="AD58" s="6">
        <f>SUM(X58:AC58)</f>
        <v>27</v>
      </c>
      <c r="AE58" s="6">
        <f t="shared" si="12"/>
        <v>54</v>
      </c>
      <c r="AF58" s="6">
        <f t="shared" si="12"/>
        <v>34</v>
      </c>
      <c r="AG58" s="6">
        <f t="shared" si="13"/>
        <v>88</v>
      </c>
    </row>
    <row r="59" spans="1:34">
      <c r="A59" s="12">
        <v>12</v>
      </c>
      <c r="B59" s="13">
        <v>41030053</v>
      </c>
      <c r="C59" s="13" t="str">
        <f>VLOOKUP(B59,'[1]ตาราง 5'!$B$4:$C$218,2,0)</f>
        <v>บ้านหนองไผ่พิทยาคม</v>
      </c>
      <c r="D59" s="6">
        <f>VLOOKUP(B59,'[2]นักรียน(Dmc)'!$B$4:$BK$207,3,0)</f>
        <v>0</v>
      </c>
      <c r="E59" s="6">
        <f>VLOOKUP(B59,'[2]นักรียน(Dmc)'!$B$4:$BK$207,4,0)</f>
        <v>0</v>
      </c>
      <c r="F59" s="6">
        <f>VLOOKUP(B59,'[2]นักรียน(Dmc)'!$B$4:$BK$207,7,0)</f>
        <v>7</v>
      </c>
      <c r="G59" s="6">
        <f>VLOOKUP(B59,'[2]นักรียน(Dmc)'!$B$4:$BK$207,8,0)</f>
        <v>8</v>
      </c>
      <c r="H59" s="6">
        <f>VLOOKUP(B59,'[2]นักรียน(Dmc)'!$B$4:$BK$207,11,0)</f>
        <v>8</v>
      </c>
      <c r="I59" s="6">
        <f>VLOOKUP(B59,'[2]นักรียน(Dmc)'!$B$4:$BK$207,12,0)</f>
        <v>7</v>
      </c>
      <c r="J59" s="14">
        <f t="shared" si="10"/>
        <v>30</v>
      </c>
      <c r="K59" s="6">
        <f>VLOOKUP(B59,'[2]นักรียน(Dmc)'!$B$4:$BK$207,19,0)</f>
        <v>3</v>
      </c>
      <c r="L59" s="6">
        <f>VLOOKUP(B59,'[2]นักรียน(Dmc)'!$B$4:$BK$207,20,0)</f>
        <v>5</v>
      </c>
      <c r="M59" s="6">
        <f>VLOOKUP(B59,'[2]นักรียน(Dmc)'!$B$4:$BK$207,23,0)</f>
        <v>11</v>
      </c>
      <c r="N59" s="6">
        <f>VLOOKUP(B59,'[2]นักรียน(Dmc)'!$B$4:$BK$207,24,0)</f>
        <v>9</v>
      </c>
      <c r="O59" s="6">
        <f>VLOOKUP(B59,'[2]นักรียน(Dmc)'!$B$4:$BK$207,27,0)</f>
        <v>12</v>
      </c>
      <c r="P59" s="6">
        <f>VLOOKUP(B59,'[2]นักรียน(Dmc)'!$B$4:$BK$207,28,0)</f>
        <v>11</v>
      </c>
      <c r="Q59" s="6">
        <f>VLOOKUP(B59,'[2]นักรียน(Dmc)'!$B$4:$BK$207,31,0)</f>
        <v>15</v>
      </c>
      <c r="R59" s="6">
        <f>VLOOKUP(B59,'[2]นักรียน(Dmc)'!$B$4:$BK$207,32,0)</f>
        <v>3</v>
      </c>
      <c r="S59" s="6">
        <f>VLOOKUP(B59,'[2]นักรียน(Dmc)'!$B$4:$BK$207,35,0)</f>
        <v>12</v>
      </c>
      <c r="T59" s="6">
        <f>VLOOKUP(B59,'[2]นักรียน(Dmc)'!$B$4:$BK$207,36,0)</f>
        <v>4</v>
      </c>
      <c r="U59" s="6">
        <f>VLOOKUP(B59,'[2]นักรียน(Dmc)'!$B$4:$BK$207,39,0)</f>
        <v>7</v>
      </c>
      <c r="V59" s="6">
        <f>VLOOKUP(B59,'[2]นักรียน(Dmc)'!$B$4:$BK$207,40,0)</f>
        <v>9</v>
      </c>
      <c r="W59" s="6">
        <f t="shared" si="11"/>
        <v>101</v>
      </c>
      <c r="X59" s="6">
        <f>VLOOKUP(B59,'[2]นักรียน(Dmc)'!$B$4:$BK$207,47,0)</f>
        <v>11</v>
      </c>
      <c r="Y59" s="6">
        <f>VLOOKUP(B59,'[2]นักรียน(Dmc)'!$B$4:$BK$207,48,0)</f>
        <v>9</v>
      </c>
      <c r="Z59" s="6">
        <f>VLOOKUP(B59,'[2]นักรียน(Dmc)'!$B$4:$BK$207,51,0)</f>
        <v>11</v>
      </c>
      <c r="AA59" s="6">
        <f>VLOOKUP(B59,'[2]นักรียน(Dmc)'!$B$4:$BK$207,52,0)</f>
        <v>8</v>
      </c>
      <c r="AB59" s="6">
        <f>VLOOKUP(B59,'[2]นักรียน(Dmc)'!$B$4:$BK$207,55,0)</f>
        <v>8</v>
      </c>
      <c r="AC59" s="6">
        <f>VLOOKUP(B59,'[2]นักรียน(Dmc)'!$B$4:$BK$207,56,0)</f>
        <v>9</v>
      </c>
      <c r="AD59" s="6">
        <f>SUM(X59:AC59)</f>
        <v>56</v>
      </c>
      <c r="AE59" s="6">
        <f t="shared" si="12"/>
        <v>105</v>
      </c>
      <c r="AF59" s="6">
        <f t="shared" si="12"/>
        <v>82</v>
      </c>
      <c r="AG59" s="6">
        <f t="shared" si="13"/>
        <v>187</v>
      </c>
    </row>
    <row r="60" spans="1:34">
      <c r="A60" s="12">
        <v>13</v>
      </c>
      <c r="B60" s="13">
        <v>41030054</v>
      </c>
      <c r="C60" s="13" t="str">
        <f>VLOOKUP(B60,'[1]ตาราง 5'!$B$4:$C$218,2,0)</f>
        <v>บ้านดงบากโนนสวรรค์</v>
      </c>
      <c r="D60" s="6">
        <f>VLOOKUP(B60,'[2]นักรียน(Dmc)'!$B$4:$BK$207,3,0)</f>
        <v>0</v>
      </c>
      <c r="E60" s="6">
        <f>VLOOKUP(B60,'[2]นักรียน(Dmc)'!$B$4:$BK$207,4,0)</f>
        <v>0</v>
      </c>
      <c r="F60" s="6">
        <f>VLOOKUP(B60,'[2]นักรียน(Dmc)'!$B$4:$BK$207,7,0)</f>
        <v>20</v>
      </c>
      <c r="G60" s="6">
        <f>VLOOKUP(B60,'[2]นักรียน(Dmc)'!$B$4:$BK$207,8,0)</f>
        <v>10</v>
      </c>
      <c r="H60" s="6">
        <f>VLOOKUP(B60,'[2]นักรียน(Dmc)'!$B$4:$BK$207,11,0)</f>
        <v>10</v>
      </c>
      <c r="I60" s="6">
        <f>VLOOKUP(B60,'[2]นักรียน(Dmc)'!$B$4:$BK$207,12,0)</f>
        <v>6</v>
      </c>
      <c r="J60" s="14">
        <f t="shared" si="10"/>
        <v>46</v>
      </c>
      <c r="K60" s="6">
        <f>VLOOKUP(B60,'[2]นักรียน(Dmc)'!$B$4:$BK$207,19,0)</f>
        <v>9</v>
      </c>
      <c r="L60" s="6">
        <f>VLOOKUP(B60,'[2]นักรียน(Dmc)'!$B$4:$BK$207,20,0)</f>
        <v>7</v>
      </c>
      <c r="M60" s="6">
        <f>VLOOKUP(B60,'[2]นักรียน(Dmc)'!$B$4:$BK$207,23,0)</f>
        <v>11</v>
      </c>
      <c r="N60" s="6">
        <f>VLOOKUP(B60,'[2]นักรียน(Dmc)'!$B$4:$BK$207,24,0)</f>
        <v>11</v>
      </c>
      <c r="O60" s="6">
        <f>VLOOKUP(B60,'[2]นักรียน(Dmc)'!$B$4:$BK$207,27,0)</f>
        <v>9</v>
      </c>
      <c r="P60" s="6">
        <f>VLOOKUP(B60,'[2]นักรียน(Dmc)'!$B$4:$BK$207,28,0)</f>
        <v>7</v>
      </c>
      <c r="Q60" s="6">
        <f>VLOOKUP(B60,'[2]นักรียน(Dmc)'!$B$4:$BK$207,31,0)</f>
        <v>8</v>
      </c>
      <c r="R60" s="6">
        <f>VLOOKUP(B60,'[2]นักรียน(Dmc)'!$B$4:$BK$207,32,0)</f>
        <v>14</v>
      </c>
      <c r="S60" s="6">
        <f>VLOOKUP(B60,'[2]นักรียน(Dmc)'!$B$4:$BK$207,35,0)</f>
        <v>15</v>
      </c>
      <c r="T60" s="6">
        <f>VLOOKUP(B60,'[2]นักรียน(Dmc)'!$B$4:$BK$207,36,0)</f>
        <v>10</v>
      </c>
      <c r="U60" s="6">
        <f>VLOOKUP(B60,'[2]นักรียน(Dmc)'!$B$4:$BK$207,39,0)</f>
        <v>16</v>
      </c>
      <c r="V60" s="6">
        <f>VLOOKUP(B60,'[2]นักรียน(Dmc)'!$B$4:$BK$207,40,0)</f>
        <v>14</v>
      </c>
      <c r="W60" s="6">
        <f t="shared" si="11"/>
        <v>131</v>
      </c>
      <c r="X60" s="6">
        <f>VLOOKUP(B60,'[2]นักรียน(Dmc)'!$B$4:$BK$207,47,0)</f>
        <v>16</v>
      </c>
      <c r="Y60" s="6">
        <f>VLOOKUP(B60,'[2]นักรียน(Dmc)'!$B$4:$BK$207,48,0)</f>
        <v>7</v>
      </c>
      <c r="Z60" s="6">
        <f>VLOOKUP(B60,'[2]นักรียน(Dmc)'!$B$4:$BK$207,51,0)</f>
        <v>12</v>
      </c>
      <c r="AA60" s="6">
        <f>VLOOKUP(B60,'[2]นักรียน(Dmc)'!$B$4:$BK$207,52,0)</f>
        <v>8</v>
      </c>
      <c r="AB60" s="6">
        <f>VLOOKUP(B60,'[2]นักรียน(Dmc)'!$B$4:$BK$207,55,0)</f>
        <v>7</v>
      </c>
      <c r="AC60" s="6">
        <f>VLOOKUP(B60,'[2]นักรียน(Dmc)'!$B$4:$BK$207,56,0)</f>
        <v>13</v>
      </c>
      <c r="AD60" s="6">
        <f>SUM(X60:AC60)</f>
        <v>63</v>
      </c>
      <c r="AE60" s="6">
        <f t="shared" si="12"/>
        <v>133</v>
      </c>
      <c r="AF60" s="6">
        <f t="shared" si="12"/>
        <v>107</v>
      </c>
      <c r="AG60" s="6">
        <f t="shared" si="13"/>
        <v>240</v>
      </c>
    </row>
    <row r="61" spans="1:34">
      <c r="A61" s="12">
        <v>14</v>
      </c>
      <c r="B61" s="13">
        <v>41030055</v>
      </c>
      <c r="C61" s="13" t="str">
        <f>VLOOKUP(B61,'[1]ตาราง 5'!$B$4:$C$218,2,0)</f>
        <v>บ้านเพ็กคำบากหายโศก</v>
      </c>
      <c r="D61" s="6">
        <f>VLOOKUP(B61,'[2]นักรียน(Dmc)'!$B$4:$BK$207,3,0)</f>
        <v>0</v>
      </c>
      <c r="E61" s="6">
        <f>VLOOKUP(B61,'[2]นักรียน(Dmc)'!$B$4:$BK$207,4,0)</f>
        <v>0</v>
      </c>
      <c r="F61" s="6">
        <f>VLOOKUP(B61,'[2]นักรียน(Dmc)'!$B$4:$BK$207,7,0)</f>
        <v>7</v>
      </c>
      <c r="G61" s="6">
        <f>VLOOKUP(B61,'[2]นักรียน(Dmc)'!$B$4:$BK$207,8,0)</f>
        <v>7</v>
      </c>
      <c r="H61" s="6">
        <f>VLOOKUP(B61,'[2]นักรียน(Dmc)'!$B$4:$BK$207,11,0)</f>
        <v>4</v>
      </c>
      <c r="I61" s="6">
        <f>VLOOKUP(B61,'[2]นักรียน(Dmc)'!$B$4:$BK$207,12,0)</f>
        <v>12</v>
      </c>
      <c r="J61" s="14">
        <f t="shared" si="10"/>
        <v>30</v>
      </c>
      <c r="K61" s="6">
        <f>VLOOKUP(B61,'[2]นักรียน(Dmc)'!$B$4:$BK$207,19,0)</f>
        <v>11</v>
      </c>
      <c r="L61" s="6">
        <f>VLOOKUP(B61,'[2]นักรียน(Dmc)'!$B$4:$BK$207,20,0)</f>
        <v>15</v>
      </c>
      <c r="M61" s="6">
        <f>VLOOKUP(B61,'[2]นักรียน(Dmc)'!$B$4:$BK$207,23,0)</f>
        <v>15</v>
      </c>
      <c r="N61" s="6">
        <f>VLOOKUP(B61,'[2]นักรียน(Dmc)'!$B$4:$BK$207,24,0)</f>
        <v>14</v>
      </c>
      <c r="O61" s="6">
        <f>VLOOKUP(B61,'[2]นักรียน(Dmc)'!$B$4:$BK$207,27,0)</f>
        <v>10</v>
      </c>
      <c r="P61" s="6">
        <f>VLOOKUP(B61,'[2]นักรียน(Dmc)'!$B$4:$BK$207,28,0)</f>
        <v>9</v>
      </c>
      <c r="Q61" s="6">
        <f>VLOOKUP(B61,'[2]นักรียน(Dmc)'!$B$4:$BK$207,31,0)</f>
        <v>13</v>
      </c>
      <c r="R61" s="6">
        <f>VLOOKUP(B61,'[2]นักรียน(Dmc)'!$B$4:$BK$207,32,0)</f>
        <v>19</v>
      </c>
      <c r="S61" s="6">
        <f>VLOOKUP(B61,'[2]นักรียน(Dmc)'!$B$4:$BK$207,35,0)</f>
        <v>12</v>
      </c>
      <c r="T61" s="6">
        <f>VLOOKUP(B61,'[2]นักรียน(Dmc)'!$B$4:$BK$207,36,0)</f>
        <v>13</v>
      </c>
      <c r="U61" s="6">
        <f>VLOOKUP(B61,'[2]นักรียน(Dmc)'!$B$4:$BK$207,39,0)</f>
        <v>10</v>
      </c>
      <c r="V61" s="6">
        <f>VLOOKUP(B61,'[2]นักรียน(Dmc)'!$B$4:$BK$207,40,0)</f>
        <v>11</v>
      </c>
      <c r="W61" s="6">
        <f t="shared" si="11"/>
        <v>152</v>
      </c>
      <c r="X61" s="6"/>
      <c r="Y61" s="6"/>
      <c r="Z61" s="6"/>
      <c r="AA61" s="6"/>
      <c r="AB61" s="6"/>
      <c r="AC61" s="6"/>
      <c r="AD61" s="6"/>
      <c r="AE61" s="6">
        <f t="shared" si="12"/>
        <v>82</v>
      </c>
      <c r="AF61" s="6">
        <f t="shared" si="12"/>
        <v>100</v>
      </c>
      <c r="AG61" s="6">
        <f t="shared" si="13"/>
        <v>182</v>
      </c>
      <c r="AH61" s="2">
        <f>COUNTIFS(AG48:AG61,"&lt;=120")</f>
        <v>11</v>
      </c>
    </row>
    <row r="62" spans="1:34" ht="30">
      <c r="A62" s="7" t="s">
        <v>25</v>
      </c>
      <c r="B62" s="7"/>
      <c r="C62" s="7"/>
      <c r="D62" s="16">
        <f>SUM(D48:D61)</f>
        <v>0</v>
      </c>
      <c r="E62" s="16">
        <f t="shared" ref="E62:AG62" si="14">SUM(E48:E61)</f>
        <v>0</v>
      </c>
      <c r="F62" s="16">
        <f t="shared" si="14"/>
        <v>68</v>
      </c>
      <c r="G62" s="16">
        <f t="shared" si="14"/>
        <v>57</v>
      </c>
      <c r="H62" s="16">
        <f t="shared" si="14"/>
        <v>59</v>
      </c>
      <c r="I62" s="16">
        <f t="shared" si="14"/>
        <v>49</v>
      </c>
      <c r="J62" s="16">
        <f t="shared" si="14"/>
        <v>233</v>
      </c>
      <c r="K62" s="16">
        <f t="shared" si="14"/>
        <v>50</v>
      </c>
      <c r="L62" s="16">
        <f t="shared" si="14"/>
        <v>59</v>
      </c>
      <c r="M62" s="16">
        <f t="shared" si="14"/>
        <v>80</v>
      </c>
      <c r="N62" s="16">
        <f t="shared" si="14"/>
        <v>66</v>
      </c>
      <c r="O62" s="16">
        <f t="shared" si="14"/>
        <v>79</v>
      </c>
      <c r="P62" s="16">
        <f t="shared" si="14"/>
        <v>63</v>
      </c>
      <c r="Q62" s="16">
        <f t="shared" si="14"/>
        <v>76</v>
      </c>
      <c r="R62" s="16">
        <f t="shared" si="14"/>
        <v>73</v>
      </c>
      <c r="S62" s="16">
        <f t="shared" si="14"/>
        <v>82</v>
      </c>
      <c r="T62" s="16">
        <f t="shared" si="14"/>
        <v>73</v>
      </c>
      <c r="U62" s="16">
        <f t="shared" si="14"/>
        <v>86</v>
      </c>
      <c r="V62" s="16">
        <f t="shared" si="14"/>
        <v>79</v>
      </c>
      <c r="W62" s="16">
        <f t="shared" si="14"/>
        <v>866</v>
      </c>
      <c r="X62" s="16">
        <f t="shared" si="14"/>
        <v>36</v>
      </c>
      <c r="Y62" s="16">
        <f t="shared" si="14"/>
        <v>19</v>
      </c>
      <c r="Z62" s="16">
        <f t="shared" si="14"/>
        <v>31</v>
      </c>
      <c r="AA62" s="16">
        <f t="shared" si="14"/>
        <v>24</v>
      </c>
      <c r="AB62" s="16">
        <f t="shared" si="14"/>
        <v>17</v>
      </c>
      <c r="AC62" s="16">
        <f t="shared" si="14"/>
        <v>28</v>
      </c>
      <c r="AD62" s="16">
        <f t="shared" si="14"/>
        <v>155</v>
      </c>
      <c r="AE62" s="16">
        <f t="shared" si="14"/>
        <v>664</v>
      </c>
      <c r="AF62" s="16">
        <f t="shared" si="14"/>
        <v>590</v>
      </c>
      <c r="AG62" s="16">
        <f t="shared" si="14"/>
        <v>1254</v>
      </c>
    </row>
    <row r="63" spans="1:34">
      <c r="A63" s="7" t="s">
        <v>26</v>
      </c>
      <c r="B63" s="7"/>
      <c r="C63" s="7"/>
      <c r="D63" s="8"/>
      <c r="E63" s="9"/>
      <c r="F63" s="8"/>
      <c r="G63" s="9"/>
      <c r="H63" s="9"/>
      <c r="I63" s="9"/>
      <c r="J63" s="10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10"/>
      <c r="X63" s="9"/>
      <c r="Y63" s="9"/>
      <c r="Z63" s="9"/>
      <c r="AA63" s="9"/>
      <c r="AB63" s="9"/>
      <c r="AC63" s="9"/>
      <c r="AD63" s="10"/>
      <c r="AE63" s="9"/>
      <c r="AF63" s="9"/>
      <c r="AG63" s="11"/>
    </row>
    <row r="64" spans="1:34">
      <c r="A64" s="12">
        <v>1</v>
      </c>
      <c r="B64" s="13">
        <v>41030006</v>
      </c>
      <c r="C64" s="13" t="str">
        <f>VLOOKUP(B64,'[1]ตาราง 5'!$B$4:$C$218,2,0)</f>
        <v>บ้านดูนประชารัฐ</v>
      </c>
      <c r="D64" s="6">
        <f>VLOOKUP(B64,'[2]นักรียน(Dmc)'!$B$4:$BK$207,3,0)</f>
        <v>0</v>
      </c>
      <c r="E64" s="6">
        <f>VLOOKUP(B64,'[2]นักรียน(Dmc)'!$B$4:$BK$207,4,0)</f>
        <v>0</v>
      </c>
      <c r="F64" s="6">
        <f>VLOOKUP(B64,'[2]นักรียน(Dmc)'!$B$4:$BK$207,7,0)</f>
        <v>4</v>
      </c>
      <c r="G64" s="6">
        <f>VLOOKUP(B64,'[2]นักรียน(Dmc)'!$B$4:$BK$207,8,0)</f>
        <v>2</v>
      </c>
      <c r="H64" s="6">
        <f>VLOOKUP(B64,'[2]นักรียน(Dmc)'!$B$4:$BK$207,11,0)</f>
        <v>3</v>
      </c>
      <c r="I64" s="6">
        <f>VLOOKUP(B64,'[2]นักรียน(Dmc)'!$B$4:$BK$207,12,0)</f>
        <v>1</v>
      </c>
      <c r="J64" s="14">
        <f t="shared" ref="J64:J80" si="15">SUM(F64:I64)</f>
        <v>10</v>
      </c>
      <c r="K64" s="6">
        <f>VLOOKUP(B64,'[2]นักรียน(Dmc)'!$B$4:$BK$207,19,0)</f>
        <v>5</v>
      </c>
      <c r="L64" s="6">
        <f>VLOOKUP(B64,'[2]นักรียน(Dmc)'!$B$4:$BK$207,20,0)</f>
        <v>3</v>
      </c>
      <c r="M64" s="6">
        <f>VLOOKUP(B64,'[2]นักรียน(Dmc)'!$B$4:$BK$207,23,0)</f>
        <v>2</v>
      </c>
      <c r="N64" s="6">
        <f>VLOOKUP(B64,'[2]นักรียน(Dmc)'!$B$4:$BK$207,24,0)</f>
        <v>3</v>
      </c>
      <c r="O64" s="6">
        <f>VLOOKUP(B64,'[2]นักรียน(Dmc)'!$B$4:$BK$207,27,0)</f>
        <v>6</v>
      </c>
      <c r="P64" s="6">
        <f>VLOOKUP(B64,'[2]นักรียน(Dmc)'!$B$4:$BK$207,28,0)</f>
        <v>4</v>
      </c>
      <c r="Q64" s="6">
        <f>VLOOKUP(B64,'[2]นักรียน(Dmc)'!$B$4:$BK$207,31,0)</f>
        <v>6</v>
      </c>
      <c r="R64" s="6">
        <f>VLOOKUP(B64,'[2]นักรียน(Dmc)'!$B$4:$BK$207,32,0)</f>
        <v>4</v>
      </c>
      <c r="S64" s="6">
        <f>VLOOKUP(B64,'[2]นักรียน(Dmc)'!$B$4:$BK$207,35,0)</f>
        <v>1</v>
      </c>
      <c r="T64" s="6">
        <f>VLOOKUP(B64,'[2]นักรียน(Dmc)'!$B$4:$BK$207,36,0)</f>
        <v>1</v>
      </c>
      <c r="U64" s="6">
        <f>VLOOKUP(B64,'[2]นักรียน(Dmc)'!$B$4:$BK$207,39,0)</f>
        <v>5</v>
      </c>
      <c r="V64" s="6">
        <f>VLOOKUP(B64,'[2]นักรียน(Dmc)'!$B$4:$BK$207,40,0)</f>
        <v>5</v>
      </c>
      <c r="W64" s="6">
        <f t="shared" ref="W64:W80" si="16">SUM(K64:V64)</f>
        <v>45</v>
      </c>
      <c r="X64" s="6"/>
      <c r="Y64" s="6"/>
      <c r="Z64" s="6"/>
      <c r="AA64" s="6"/>
      <c r="AB64" s="6"/>
      <c r="AC64" s="6"/>
      <c r="AD64" s="6"/>
      <c r="AE64" s="6">
        <f t="shared" ref="AE64:AF80" si="17">SUM(D64,F64,H64,K64,M64,O64,Q64,S64,U64,X64,Z64,AB64)</f>
        <v>32</v>
      </c>
      <c r="AF64" s="6">
        <f t="shared" si="17"/>
        <v>23</v>
      </c>
      <c r="AG64" s="6">
        <f t="shared" ref="AG64:AG80" si="18">SUM(AE64:AF64)</f>
        <v>55</v>
      </c>
    </row>
    <row r="65" spans="1:34">
      <c r="A65" s="12">
        <v>2</v>
      </c>
      <c r="B65" s="13">
        <v>41030007</v>
      </c>
      <c r="C65" s="13" t="str">
        <f>VLOOKUP(B65,'[1]ตาราง 5'!$B$4:$C$218,2,0)</f>
        <v>บ้านคำอ้อ</v>
      </c>
      <c r="D65" s="6">
        <f>VLOOKUP(B65,'[2]นักรียน(Dmc)'!$B$4:$BK$207,3,0)</f>
        <v>0</v>
      </c>
      <c r="E65" s="6">
        <f>VLOOKUP(B65,'[2]นักรียน(Dmc)'!$B$4:$BK$207,4,0)</f>
        <v>0</v>
      </c>
      <c r="F65" s="6">
        <f>VLOOKUP(B65,'[2]นักรียน(Dmc)'!$B$4:$BK$207,7,0)</f>
        <v>4</v>
      </c>
      <c r="G65" s="6">
        <f>VLOOKUP(B65,'[2]นักรียน(Dmc)'!$B$4:$BK$207,8,0)</f>
        <v>1</v>
      </c>
      <c r="H65" s="6">
        <f>VLOOKUP(B65,'[2]นักรียน(Dmc)'!$B$4:$BK$207,11,0)</f>
        <v>1</v>
      </c>
      <c r="I65" s="6">
        <f>VLOOKUP(B65,'[2]นักรียน(Dmc)'!$B$4:$BK$207,12,0)</f>
        <v>3</v>
      </c>
      <c r="J65" s="14">
        <f t="shared" si="15"/>
        <v>9</v>
      </c>
      <c r="K65" s="6">
        <f>VLOOKUP(B65,'[2]นักรียน(Dmc)'!$B$4:$BK$207,19,0)</f>
        <v>5</v>
      </c>
      <c r="L65" s="6">
        <f>VLOOKUP(B65,'[2]นักรียน(Dmc)'!$B$4:$BK$207,20,0)</f>
        <v>9</v>
      </c>
      <c r="M65" s="6">
        <f>VLOOKUP(B65,'[2]นักรียน(Dmc)'!$B$4:$BK$207,23,0)</f>
        <v>1</v>
      </c>
      <c r="N65" s="6">
        <f>VLOOKUP(B65,'[2]นักรียน(Dmc)'!$B$4:$BK$207,24,0)</f>
        <v>5</v>
      </c>
      <c r="O65" s="6">
        <f>VLOOKUP(B65,'[2]นักรียน(Dmc)'!$B$4:$BK$207,27,0)</f>
        <v>2</v>
      </c>
      <c r="P65" s="6">
        <f>VLOOKUP(B65,'[2]นักรียน(Dmc)'!$B$4:$BK$207,28,0)</f>
        <v>1</v>
      </c>
      <c r="Q65" s="6">
        <f>VLOOKUP(B65,'[2]นักรียน(Dmc)'!$B$4:$BK$207,31,0)</f>
        <v>2</v>
      </c>
      <c r="R65" s="6">
        <f>VLOOKUP(B65,'[2]นักรียน(Dmc)'!$B$4:$BK$207,32,0)</f>
        <v>10</v>
      </c>
      <c r="S65" s="6">
        <f>VLOOKUP(B65,'[2]นักรียน(Dmc)'!$B$4:$BK$207,35,0)</f>
        <v>11</v>
      </c>
      <c r="T65" s="6">
        <f>VLOOKUP(B65,'[2]นักรียน(Dmc)'!$B$4:$BK$207,36,0)</f>
        <v>3</v>
      </c>
      <c r="U65" s="6">
        <f>VLOOKUP(B65,'[2]นักรียน(Dmc)'!$B$4:$BK$207,39,0)</f>
        <v>2</v>
      </c>
      <c r="V65" s="6">
        <f>VLOOKUP(B65,'[2]นักรียน(Dmc)'!$B$4:$BK$207,40,0)</f>
        <v>1</v>
      </c>
      <c r="W65" s="6">
        <f t="shared" si="16"/>
        <v>52</v>
      </c>
      <c r="X65" s="6"/>
      <c r="Y65" s="6"/>
      <c r="Z65" s="6"/>
      <c r="AA65" s="6"/>
      <c r="AB65" s="6"/>
      <c r="AC65" s="6"/>
      <c r="AD65" s="6"/>
      <c r="AE65" s="6">
        <f t="shared" si="17"/>
        <v>28</v>
      </c>
      <c r="AF65" s="6">
        <f t="shared" si="17"/>
        <v>33</v>
      </c>
      <c r="AG65" s="6">
        <f t="shared" si="18"/>
        <v>61</v>
      </c>
    </row>
    <row r="66" spans="1:34">
      <c r="A66" s="12">
        <v>3</v>
      </c>
      <c r="B66" s="13">
        <v>41030008</v>
      </c>
      <c r="C66" s="13" t="str">
        <f>VLOOKUP(B66,'[1]ตาราง 5'!$B$4:$C$218,2,0)</f>
        <v>บ้านเชียง(ประชาเชียงเชิด)</v>
      </c>
      <c r="D66" s="6">
        <f>VLOOKUP(B66,'[2]นักรียน(Dmc)'!$B$4:$BK$207,3,0)</f>
        <v>0</v>
      </c>
      <c r="E66" s="6">
        <f>VLOOKUP(B66,'[2]นักรียน(Dmc)'!$B$4:$BK$207,4,0)</f>
        <v>0</v>
      </c>
      <c r="F66" s="6">
        <f>VLOOKUP(B66,'[2]นักรียน(Dmc)'!$B$4:$BK$207,7,0)</f>
        <v>22</v>
      </c>
      <c r="G66" s="6">
        <f>VLOOKUP(B66,'[2]นักรียน(Dmc)'!$B$4:$BK$207,8,0)</f>
        <v>16</v>
      </c>
      <c r="H66" s="6">
        <f>VLOOKUP(B66,'[2]นักรียน(Dmc)'!$B$4:$BK$207,11,0)</f>
        <v>26</v>
      </c>
      <c r="I66" s="6">
        <f>VLOOKUP(B66,'[2]นักรียน(Dmc)'!$B$4:$BK$207,12,0)</f>
        <v>30</v>
      </c>
      <c r="J66" s="14">
        <f t="shared" si="15"/>
        <v>94</v>
      </c>
      <c r="K66" s="6">
        <f>VLOOKUP(B66,'[2]นักรียน(Dmc)'!$B$4:$BK$207,19,0)</f>
        <v>31</v>
      </c>
      <c r="L66" s="6">
        <f>VLOOKUP(B66,'[2]นักรียน(Dmc)'!$B$4:$BK$207,20,0)</f>
        <v>20</v>
      </c>
      <c r="M66" s="6">
        <f>VLOOKUP(B66,'[2]นักรียน(Dmc)'!$B$4:$BK$207,23,0)</f>
        <v>39</v>
      </c>
      <c r="N66" s="6">
        <f>VLOOKUP(B66,'[2]นักรียน(Dmc)'!$B$4:$BK$207,24,0)</f>
        <v>22</v>
      </c>
      <c r="O66" s="6">
        <f>VLOOKUP(B66,'[2]นักรียน(Dmc)'!$B$4:$BK$207,27,0)</f>
        <v>29</v>
      </c>
      <c r="P66" s="6">
        <f>VLOOKUP(B66,'[2]นักรียน(Dmc)'!$B$4:$BK$207,28,0)</f>
        <v>25</v>
      </c>
      <c r="Q66" s="6">
        <f>VLOOKUP(B66,'[2]นักรียน(Dmc)'!$B$4:$BK$207,31,0)</f>
        <v>28</v>
      </c>
      <c r="R66" s="6">
        <f>VLOOKUP(B66,'[2]นักรียน(Dmc)'!$B$4:$BK$207,32,0)</f>
        <v>25</v>
      </c>
      <c r="S66" s="6">
        <f>VLOOKUP(B66,'[2]นักรียน(Dmc)'!$B$4:$BK$207,35,0)</f>
        <v>31</v>
      </c>
      <c r="T66" s="6">
        <f>VLOOKUP(B66,'[2]นักรียน(Dmc)'!$B$4:$BK$207,36,0)</f>
        <v>31</v>
      </c>
      <c r="U66" s="6">
        <f>VLOOKUP(B66,'[2]นักรียน(Dmc)'!$B$4:$BK$207,39,0)</f>
        <v>26</v>
      </c>
      <c r="V66" s="6">
        <f>VLOOKUP(B66,'[2]นักรียน(Dmc)'!$B$4:$BK$207,40,0)</f>
        <v>29</v>
      </c>
      <c r="W66" s="6">
        <f t="shared" si="16"/>
        <v>336</v>
      </c>
      <c r="X66" s="6"/>
      <c r="Y66" s="6"/>
      <c r="Z66" s="6"/>
      <c r="AA66" s="6"/>
      <c r="AB66" s="6"/>
      <c r="AC66" s="6"/>
      <c r="AD66" s="6"/>
      <c r="AE66" s="6">
        <f t="shared" si="17"/>
        <v>232</v>
      </c>
      <c r="AF66" s="6">
        <f t="shared" si="17"/>
        <v>198</v>
      </c>
      <c r="AG66" s="6">
        <f t="shared" si="18"/>
        <v>430</v>
      </c>
    </row>
    <row r="67" spans="1:34">
      <c r="A67" s="12">
        <v>4</v>
      </c>
      <c r="B67" s="13">
        <v>41030009</v>
      </c>
      <c r="C67" s="13" t="str">
        <f>VLOOKUP(B67,'[1]ตาราง 5'!$B$4:$C$218,2,0)</f>
        <v>บ้านปูลู</v>
      </c>
      <c r="D67" s="6">
        <f>VLOOKUP(B67,'[2]นักรียน(Dmc)'!$B$4:$BK$207,3,0)</f>
        <v>0</v>
      </c>
      <c r="E67" s="6">
        <f>VLOOKUP(B67,'[2]นักรียน(Dmc)'!$B$4:$BK$207,4,0)</f>
        <v>0</v>
      </c>
      <c r="F67" s="6">
        <f>VLOOKUP(B67,'[2]นักรียน(Dmc)'!$B$4:$BK$207,7,0)</f>
        <v>6</v>
      </c>
      <c r="G67" s="6">
        <f>VLOOKUP(B67,'[2]นักรียน(Dmc)'!$B$4:$BK$207,8,0)</f>
        <v>1</v>
      </c>
      <c r="H67" s="6">
        <f>VLOOKUP(B67,'[2]นักรียน(Dmc)'!$B$4:$BK$207,11,0)</f>
        <v>4</v>
      </c>
      <c r="I67" s="6">
        <f>VLOOKUP(B67,'[2]นักรียน(Dmc)'!$B$4:$BK$207,12,0)</f>
        <v>6</v>
      </c>
      <c r="J67" s="14">
        <f t="shared" si="15"/>
        <v>17</v>
      </c>
      <c r="K67" s="6">
        <f>VLOOKUP(B67,'[2]นักรียน(Dmc)'!$B$4:$BK$207,19,0)</f>
        <v>7</v>
      </c>
      <c r="L67" s="6">
        <f>VLOOKUP(B67,'[2]นักรียน(Dmc)'!$B$4:$BK$207,20,0)</f>
        <v>3</v>
      </c>
      <c r="M67" s="6">
        <f>VLOOKUP(B67,'[2]นักรียน(Dmc)'!$B$4:$BK$207,23,0)</f>
        <v>12</v>
      </c>
      <c r="N67" s="6">
        <f>VLOOKUP(B67,'[2]นักรียน(Dmc)'!$B$4:$BK$207,24,0)</f>
        <v>6</v>
      </c>
      <c r="O67" s="6">
        <f>VLOOKUP(B67,'[2]นักรียน(Dmc)'!$B$4:$BK$207,27,0)</f>
        <v>2</v>
      </c>
      <c r="P67" s="6">
        <f>VLOOKUP(B67,'[2]นักรียน(Dmc)'!$B$4:$BK$207,28,0)</f>
        <v>2</v>
      </c>
      <c r="Q67" s="6">
        <f>VLOOKUP(B67,'[2]นักรียน(Dmc)'!$B$4:$BK$207,31,0)</f>
        <v>5</v>
      </c>
      <c r="R67" s="6">
        <f>VLOOKUP(B67,'[2]นักรียน(Dmc)'!$B$4:$BK$207,32,0)</f>
        <v>6</v>
      </c>
      <c r="S67" s="6">
        <f>VLOOKUP(B67,'[2]นักรียน(Dmc)'!$B$4:$BK$207,35,0)</f>
        <v>5</v>
      </c>
      <c r="T67" s="6">
        <f>VLOOKUP(B67,'[2]นักรียน(Dmc)'!$B$4:$BK$207,36,0)</f>
        <v>8</v>
      </c>
      <c r="U67" s="6">
        <f>VLOOKUP(B67,'[2]นักรียน(Dmc)'!$B$4:$BK$207,39,0)</f>
        <v>8</v>
      </c>
      <c r="V67" s="6">
        <f>VLOOKUP(B67,'[2]นักรียน(Dmc)'!$B$4:$BK$207,40,0)</f>
        <v>5</v>
      </c>
      <c r="W67" s="6">
        <f t="shared" si="16"/>
        <v>69</v>
      </c>
      <c r="X67" s="6"/>
      <c r="Y67" s="6"/>
      <c r="Z67" s="6"/>
      <c r="AA67" s="6"/>
      <c r="AB67" s="6"/>
      <c r="AC67" s="6"/>
      <c r="AD67" s="6"/>
      <c r="AE67" s="6">
        <f t="shared" si="17"/>
        <v>49</v>
      </c>
      <c r="AF67" s="6">
        <f t="shared" si="17"/>
        <v>37</v>
      </c>
      <c r="AG67" s="6">
        <f t="shared" si="18"/>
        <v>86</v>
      </c>
    </row>
    <row r="68" spans="1:34">
      <c r="A68" s="12">
        <v>5</v>
      </c>
      <c r="B68" s="13">
        <v>41030011</v>
      </c>
      <c r="C68" s="13" t="str">
        <f>VLOOKUP(B68,'[1]ตาราง 5'!$B$4:$C$218,2,0)</f>
        <v>บ้านหันน้อย</v>
      </c>
      <c r="D68" s="6">
        <f>VLOOKUP(B68,'[2]นักรียน(Dmc)'!$B$4:$BK$207,3,0)</f>
        <v>0</v>
      </c>
      <c r="E68" s="6">
        <f>VLOOKUP(B68,'[2]นักรียน(Dmc)'!$B$4:$BK$207,4,0)</f>
        <v>0</v>
      </c>
      <c r="F68" s="6">
        <f>VLOOKUP(B68,'[2]นักรียน(Dmc)'!$B$4:$BK$207,7,0)</f>
        <v>8</v>
      </c>
      <c r="G68" s="6">
        <f>VLOOKUP(B68,'[2]นักรียน(Dmc)'!$B$4:$BK$207,8,0)</f>
        <v>2</v>
      </c>
      <c r="H68" s="6">
        <f>VLOOKUP(B68,'[2]นักรียน(Dmc)'!$B$4:$BK$207,11,0)</f>
        <v>5</v>
      </c>
      <c r="I68" s="6">
        <f>VLOOKUP(B68,'[2]นักรียน(Dmc)'!$B$4:$BK$207,12,0)</f>
        <v>4</v>
      </c>
      <c r="J68" s="14">
        <f t="shared" si="15"/>
        <v>19</v>
      </c>
      <c r="K68" s="6">
        <f>VLOOKUP(B68,'[2]นักรียน(Dmc)'!$B$4:$BK$207,19,0)</f>
        <v>8</v>
      </c>
      <c r="L68" s="6">
        <f>VLOOKUP(B68,'[2]นักรียน(Dmc)'!$B$4:$BK$207,20,0)</f>
        <v>6</v>
      </c>
      <c r="M68" s="6">
        <f>VLOOKUP(B68,'[2]นักรียน(Dmc)'!$B$4:$BK$207,23,0)</f>
        <v>3</v>
      </c>
      <c r="N68" s="6">
        <f>VLOOKUP(B68,'[2]นักรียน(Dmc)'!$B$4:$BK$207,24,0)</f>
        <v>4</v>
      </c>
      <c r="O68" s="6">
        <f>VLOOKUP(B68,'[2]นักรียน(Dmc)'!$B$4:$BK$207,27,0)</f>
        <v>4</v>
      </c>
      <c r="P68" s="6">
        <f>VLOOKUP(B68,'[2]นักรียน(Dmc)'!$B$4:$BK$207,28,0)</f>
        <v>5</v>
      </c>
      <c r="Q68" s="6">
        <f>VLOOKUP(B68,'[2]นักรียน(Dmc)'!$B$4:$BK$207,31,0)</f>
        <v>6</v>
      </c>
      <c r="R68" s="6">
        <f>VLOOKUP(B68,'[2]นักรียน(Dmc)'!$B$4:$BK$207,32,0)</f>
        <v>6</v>
      </c>
      <c r="S68" s="6">
        <f>VLOOKUP(B68,'[2]นักรียน(Dmc)'!$B$4:$BK$207,35,0)</f>
        <v>7</v>
      </c>
      <c r="T68" s="6">
        <f>VLOOKUP(B68,'[2]นักรียน(Dmc)'!$B$4:$BK$207,36,0)</f>
        <v>3</v>
      </c>
      <c r="U68" s="6">
        <f>VLOOKUP(B68,'[2]นักรียน(Dmc)'!$B$4:$BK$207,39,0)</f>
        <v>7</v>
      </c>
      <c r="V68" s="6">
        <f>VLOOKUP(B68,'[2]นักรียน(Dmc)'!$B$4:$BK$207,40,0)</f>
        <v>7</v>
      </c>
      <c r="W68" s="6">
        <f t="shared" si="16"/>
        <v>66</v>
      </c>
      <c r="X68" s="6"/>
      <c r="Y68" s="6"/>
      <c r="Z68" s="6"/>
      <c r="AA68" s="6"/>
      <c r="AB68" s="6"/>
      <c r="AC68" s="6"/>
      <c r="AD68" s="6"/>
      <c r="AE68" s="6">
        <f t="shared" si="17"/>
        <v>48</v>
      </c>
      <c r="AF68" s="6">
        <f t="shared" si="17"/>
        <v>37</v>
      </c>
      <c r="AG68" s="6">
        <f t="shared" si="18"/>
        <v>85</v>
      </c>
    </row>
    <row r="69" spans="1:34">
      <c r="A69" s="12">
        <v>6</v>
      </c>
      <c r="B69" s="13">
        <v>41030012</v>
      </c>
      <c r="C69" s="13" t="str">
        <f>VLOOKUP(B69,'[1]ตาราง 5'!$B$4:$C$218,2,0)</f>
        <v>ธาตุดอนตูม</v>
      </c>
      <c r="D69" s="6">
        <f>VLOOKUP(B69,'[2]นักรียน(Dmc)'!$B$4:$BK$207,3,0)</f>
        <v>0</v>
      </c>
      <c r="E69" s="6">
        <f>VLOOKUP(B69,'[2]นักรียน(Dmc)'!$B$4:$BK$207,4,0)</f>
        <v>0</v>
      </c>
      <c r="F69" s="6">
        <f>VLOOKUP(B69,'[2]นักรียน(Dmc)'!$B$4:$BK$207,7,0)</f>
        <v>6</v>
      </c>
      <c r="G69" s="6">
        <f>VLOOKUP(B69,'[2]นักรียน(Dmc)'!$B$4:$BK$207,8,0)</f>
        <v>8</v>
      </c>
      <c r="H69" s="6">
        <f>VLOOKUP(B69,'[2]นักรียน(Dmc)'!$B$4:$BK$207,11,0)</f>
        <v>7</v>
      </c>
      <c r="I69" s="6">
        <f>VLOOKUP(B69,'[2]นักรียน(Dmc)'!$B$4:$BK$207,12,0)</f>
        <v>3</v>
      </c>
      <c r="J69" s="14">
        <f t="shared" si="15"/>
        <v>24</v>
      </c>
      <c r="K69" s="6">
        <f>VLOOKUP(B69,'[2]นักรียน(Dmc)'!$B$4:$BK$207,19,0)</f>
        <v>10</v>
      </c>
      <c r="L69" s="6">
        <f>VLOOKUP(B69,'[2]นักรียน(Dmc)'!$B$4:$BK$207,20,0)</f>
        <v>11</v>
      </c>
      <c r="M69" s="6">
        <f>VLOOKUP(B69,'[2]นักรียน(Dmc)'!$B$4:$BK$207,23,0)</f>
        <v>5</v>
      </c>
      <c r="N69" s="6">
        <f>VLOOKUP(B69,'[2]นักรียน(Dmc)'!$B$4:$BK$207,24,0)</f>
        <v>10</v>
      </c>
      <c r="O69" s="6">
        <f>VLOOKUP(B69,'[2]นักรียน(Dmc)'!$B$4:$BK$207,27,0)</f>
        <v>8</v>
      </c>
      <c r="P69" s="6">
        <f>VLOOKUP(B69,'[2]นักรียน(Dmc)'!$B$4:$BK$207,28,0)</f>
        <v>5</v>
      </c>
      <c r="Q69" s="6">
        <f>VLOOKUP(B69,'[2]นักรียน(Dmc)'!$B$4:$BK$207,31,0)</f>
        <v>9</v>
      </c>
      <c r="R69" s="6">
        <f>VLOOKUP(B69,'[2]นักรียน(Dmc)'!$B$4:$BK$207,32,0)</f>
        <v>11</v>
      </c>
      <c r="S69" s="6">
        <f>VLOOKUP(B69,'[2]นักรียน(Dmc)'!$B$4:$BK$207,35,0)</f>
        <v>5</v>
      </c>
      <c r="T69" s="6">
        <f>VLOOKUP(B69,'[2]นักรียน(Dmc)'!$B$4:$BK$207,36,0)</f>
        <v>8</v>
      </c>
      <c r="U69" s="6">
        <f>VLOOKUP(B69,'[2]นักรียน(Dmc)'!$B$4:$BK$207,39,0)</f>
        <v>7</v>
      </c>
      <c r="V69" s="6">
        <f>VLOOKUP(B69,'[2]นักรียน(Dmc)'!$B$4:$BK$207,40,0)</f>
        <v>7</v>
      </c>
      <c r="W69" s="6">
        <f t="shared" si="16"/>
        <v>96</v>
      </c>
      <c r="X69" s="6"/>
      <c r="Y69" s="6"/>
      <c r="Z69" s="6"/>
      <c r="AA69" s="6"/>
      <c r="AB69" s="6"/>
      <c r="AC69" s="6"/>
      <c r="AD69" s="6"/>
      <c r="AE69" s="6">
        <f t="shared" si="17"/>
        <v>57</v>
      </c>
      <c r="AF69" s="6">
        <f t="shared" si="17"/>
        <v>63</v>
      </c>
      <c r="AG69" s="6">
        <f t="shared" si="18"/>
        <v>120</v>
      </c>
    </row>
    <row r="70" spans="1:34">
      <c r="A70" s="12">
        <v>7</v>
      </c>
      <c r="B70" s="13">
        <v>41030013</v>
      </c>
      <c r="C70" s="13" t="str">
        <f>VLOOKUP(B70,'[1]ตาราง 5'!$B$4:$C$218,2,0)</f>
        <v>บ้านยา</v>
      </c>
      <c r="D70" s="6">
        <f>VLOOKUP(B70,'[2]นักรียน(Dmc)'!$B$4:$BK$207,3,0)</f>
        <v>0</v>
      </c>
      <c r="E70" s="6">
        <f>VLOOKUP(B70,'[2]นักรียน(Dmc)'!$B$4:$BK$207,4,0)</f>
        <v>0</v>
      </c>
      <c r="F70" s="6">
        <f>VLOOKUP(B70,'[2]นักรียน(Dmc)'!$B$4:$BK$207,7,0)</f>
        <v>5</v>
      </c>
      <c r="G70" s="6">
        <f>VLOOKUP(B70,'[2]นักรียน(Dmc)'!$B$4:$BK$207,8,0)</f>
        <v>6</v>
      </c>
      <c r="H70" s="6">
        <f>VLOOKUP(B70,'[2]นักรียน(Dmc)'!$B$4:$BK$207,11,0)</f>
        <v>6</v>
      </c>
      <c r="I70" s="6">
        <f>VLOOKUP(B70,'[2]นักรียน(Dmc)'!$B$4:$BK$207,12,0)</f>
        <v>2</v>
      </c>
      <c r="J70" s="14">
        <f t="shared" si="15"/>
        <v>19</v>
      </c>
      <c r="K70" s="6">
        <f>VLOOKUP(B70,'[2]นักรียน(Dmc)'!$B$4:$BK$207,19,0)</f>
        <v>4</v>
      </c>
      <c r="L70" s="6">
        <f>VLOOKUP(B70,'[2]นักรียน(Dmc)'!$B$4:$BK$207,20,0)</f>
        <v>2</v>
      </c>
      <c r="M70" s="6">
        <f>VLOOKUP(B70,'[2]นักรียน(Dmc)'!$B$4:$BK$207,23,0)</f>
        <v>6</v>
      </c>
      <c r="N70" s="6">
        <f>VLOOKUP(B70,'[2]นักรียน(Dmc)'!$B$4:$BK$207,24,0)</f>
        <v>6</v>
      </c>
      <c r="O70" s="6">
        <f>VLOOKUP(B70,'[2]นักรียน(Dmc)'!$B$4:$BK$207,27,0)</f>
        <v>9</v>
      </c>
      <c r="P70" s="6">
        <f>VLOOKUP(B70,'[2]นักรียน(Dmc)'!$B$4:$BK$207,28,0)</f>
        <v>5</v>
      </c>
      <c r="Q70" s="6">
        <f>VLOOKUP(B70,'[2]นักรียน(Dmc)'!$B$4:$BK$207,31,0)</f>
        <v>7</v>
      </c>
      <c r="R70" s="6">
        <f>VLOOKUP(B70,'[2]นักรียน(Dmc)'!$B$4:$BK$207,32,0)</f>
        <v>7</v>
      </c>
      <c r="S70" s="6">
        <f>VLOOKUP(B70,'[2]นักรียน(Dmc)'!$B$4:$BK$207,35,0)</f>
        <v>6</v>
      </c>
      <c r="T70" s="6">
        <f>VLOOKUP(B70,'[2]นักรียน(Dmc)'!$B$4:$BK$207,36,0)</f>
        <v>5</v>
      </c>
      <c r="U70" s="6">
        <f>VLOOKUP(B70,'[2]นักรียน(Dmc)'!$B$4:$BK$207,39,0)</f>
        <v>7</v>
      </c>
      <c r="V70" s="6">
        <f>VLOOKUP(B70,'[2]นักรียน(Dmc)'!$B$4:$BK$207,40,0)</f>
        <v>8</v>
      </c>
      <c r="W70" s="6">
        <f t="shared" si="16"/>
        <v>72</v>
      </c>
      <c r="X70" s="6"/>
      <c r="Y70" s="6"/>
      <c r="Z70" s="6"/>
      <c r="AA70" s="6"/>
      <c r="AB70" s="6"/>
      <c r="AC70" s="6"/>
      <c r="AD70" s="6"/>
      <c r="AE70" s="6">
        <f t="shared" si="17"/>
        <v>50</v>
      </c>
      <c r="AF70" s="6">
        <f t="shared" si="17"/>
        <v>41</v>
      </c>
      <c r="AG70" s="6">
        <f t="shared" si="18"/>
        <v>91</v>
      </c>
    </row>
    <row r="71" spans="1:34">
      <c r="A71" s="12">
        <v>8</v>
      </c>
      <c r="B71" s="13">
        <v>41030014</v>
      </c>
      <c r="C71" s="13" t="str">
        <f>VLOOKUP(B71,'[1]ตาราง 5'!$B$4:$C$218,2,0)</f>
        <v>บ้านหนองผือ</v>
      </c>
      <c r="D71" s="6">
        <f>VLOOKUP(B71,'[2]นักรียน(Dmc)'!$B$4:$BK$207,3,0)</f>
        <v>0</v>
      </c>
      <c r="E71" s="6">
        <f>VLOOKUP(B71,'[2]นักรียน(Dmc)'!$B$4:$BK$207,4,0)</f>
        <v>0</v>
      </c>
      <c r="F71" s="6">
        <f>VLOOKUP(B71,'[2]นักรียน(Dmc)'!$B$4:$BK$207,7,0)</f>
        <v>0</v>
      </c>
      <c r="G71" s="6">
        <f>VLOOKUP(B71,'[2]นักรียน(Dmc)'!$B$4:$BK$207,8,0)</f>
        <v>4</v>
      </c>
      <c r="H71" s="6">
        <f>VLOOKUP(B71,'[2]นักรียน(Dmc)'!$B$4:$BK$207,11,0)</f>
        <v>1</v>
      </c>
      <c r="I71" s="6">
        <f>VLOOKUP(B71,'[2]นักรียน(Dmc)'!$B$4:$BK$207,12,0)</f>
        <v>0</v>
      </c>
      <c r="J71" s="14">
        <f t="shared" si="15"/>
        <v>5</v>
      </c>
      <c r="K71" s="6">
        <f>VLOOKUP(B71,'[2]นักรียน(Dmc)'!$B$4:$BK$207,19,0)</f>
        <v>1</v>
      </c>
      <c r="L71" s="6">
        <f>VLOOKUP(B71,'[2]นักรียน(Dmc)'!$B$4:$BK$207,20,0)</f>
        <v>2</v>
      </c>
      <c r="M71" s="6">
        <f>VLOOKUP(B71,'[2]นักรียน(Dmc)'!$B$4:$BK$207,23,0)</f>
        <v>7</v>
      </c>
      <c r="N71" s="6">
        <f>VLOOKUP(B71,'[2]นักรียน(Dmc)'!$B$4:$BK$207,24,0)</f>
        <v>3</v>
      </c>
      <c r="O71" s="6">
        <f>VLOOKUP(B71,'[2]นักรียน(Dmc)'!$B$4:$BK$207,27,0)</f>
        <v>1</v>
      </c>
      <c r="P71" s="6">
        <f>VLOOKUP(B71,'[2]นักรียน(Dmc)'!$B$4:$BK$207,28,0)</f>
        <v>1</v>
      </c>
      <c r="Q71" s="6">
        <f>VLOOKUP(B71,'[2]นักรียน(Dmc)'!$B$4:$BK$207,31,0)</f>
        <v>0</v>
      </c>
      <c r="R71" s="6">
        <f>VLOOKUP(B71,'[2]นักรียน(Dmc)'!$B$4:$BK$207,32,0)</f>
        <v>2</v>
      </c>
      <c r="S71" s="6">
        <f>VLOOKUP(B71,'[2]นักรียน(Dmc)'!$B$4:$BK$207,35,0)</f>
        <v>2</v>
      </c>
      <c r="T71" s="6">
        <f>VLOOKUP(B71,'[2]นักรียน(Dmc)'!$B$4:$BK$207,36,0)</f>
        <v>4</v>
      </c>
      <c r="U71" s="6">
        <f>VLOOKUP(B71,'[2]นักรียน(Dmc)'!$B$4:$BK$207,39,0)</f>
        <v>1</v>
      </c>
      <c r="V71" s="6">
        <f>VLOOKUP(B71,'[2]นักรียน(Dmc)'!$B$4:$BK$207,40,0)</f>
        <v>4</v>
      </c>
      <c r="W71" s="6">
        <f t="shared" si="16"/>
        <v>28</v>
      </c>
      <c r="X71" s="6"/>
      <c r="Y71" s="6"/>
      <c r="Z71" s="6"/>
      <c r="AA71" s="6"/>
      <c r="AB71" s="6"/>
      <c r="AC71" s="6"/>
      <c r="AD71" s="6"/>
      <c r="AE71" s="6">
        <f t="shared" si="17"/>
        <v>13</v>
      </c>
      <c r="AF71" s="6">
        <f t="shared" si="17"/>
        <v>20</v>
      </c>
      <c r="AG71" s="6">
        <f t="shared" si="18"/>
        <v>33</v>
      </c>
    </row>
    <row r="72" spans="1:34">
      <c r="A72" s="12">
        <v>9</v>
      </c>
      <c r="B72" s="13">
        <v>41030056</v>
      </c>
      <c r="C72" s="13" t="str">
        <f>VLOOKUP(B72,'[1]ตาราง 5'!$B$4:$C$218,2,0)</f>
        <v>ชุมชนบ้านหนองเม็ก</v>
      </c>
      <c r="D72" s="6">
        <f>VLOOKUP(B72,'[2]นักรียน(Dmc)'!$B$4:$BK$207,3,0)</f>
        <v>0</v>
      </c>
      <c r="E72" s="6">
        <f>VLOOKUP(B72,'[2]นักรียน(Dmc)'!$B$4:$BK$207,4,0)</f>
        <v>0</v>
      </c>
      <c r="F72" s="6">
        <f>VLOOKUP(B72,'[2]นักรียน(Dmc)'!$B$4:$BK$207,7,0)</f>
        <v>11</v>
      </c>
      <c r="G72" s="6">
        <f>VLOOKUP(B72,'[2]นักรียน(Dmc)'!$B$4:$BK$207,8,0)</f>
        <v>11</v>
      </c>
      <c r="H72" s="6">
        <f>VLOOKUP(B72,'[2]นักรียน(Dmc)'!$B$4:$BK$207,11,0)</f>
        <v>24</v>
      </c>
      <c r="I72" s="6">
        <f>VLOOKUP(B72,'[2]นักรียน(Dmc)'!$B$4:$BK$207,12,0)</f>
        <v>9</v>
      </c>
      <c r="J72" s="14">
        <f t="shared" si="15"/>
        <v>55</v>
      </c>
      <c r="K72" s="6">
        <f>VLOOKUP(B72,'[2]นักรียน(Dmc)'!$B$4:$BK$207,19,0)</f>
        <v>18</v>
      </c>
      <c r="L72" s="6">
        <f>VLOOKUP(B72,'[2]นักรียน(Dmc)'!$B$4:$BK$207,20,0)</f>
        <v>19</v>
      </c>
      <c r="M72" s="6">
        <f>VLOOKUP(B72,'[2]นักรียน(Dmc)'!$B$4:$BK$207,23,0)</f>
        <v>25</v>
      </c>
      <c r="N72" s="6">
        <f>VLOOKUP(B72,'[2]นักรียน(Dmc)'!$B$4:$BK$207,24,0)</f>
        <v>21</v>
      </c>
      <c r="O72" s="6">
        <f>VLOOKUP(B72,'[2]นักรียน(Dmc)'!$B$4:$BK$207,27,0)</f>
        <v>10</v>
      </c>
      <c r="P72" s="6">
        <f>VLOOKUP(B72,'[2]นักรียน(Dmc)'!$B$4:$BK$207,28,0)</f>
        <v>19</v>
      </c>
      <c r="Q72" s="6">
        <f>VLOOKUP(B72,'[2]นักรียน(Dmc)'!$B$4:$BK$207,31,0)</f>
        <v>20</v>
      </c>
      <c r="R72" s="6">
        <f>VLOOKUP(B72,'[2]นักรียน(Dmc)'!$B$4:$BK$207,32,0)</f>
        <v>15</v>
      </c>
      <c r="S72" s="6">
        <f>VLOOKUP(B72,'[2]นักรียน(Dmc)'!$B$4:$BK$207,35,0)</f>
        <v>15</v>
      </c>
      <c r="T72" s="6">
        <f>VLOOKUP(B72,'[2]นักรียน(Dmc)'!$B$4:$BK$207,36,0)</f>
        <v>10</v>
      </c>
      <c r="U72" s="6">
        <f>VLOOKUP(B72,'[2]นักรียน(Dmc)'!$B$4:$BK$207,39,0)</f>
        <v>34</v>
      </c>
      <c r="V72" s="6">
        <f>VLOOKUP(B72,'[2]นักรียน(Dmc)'!$B$4:$BK$207,40,0)</f>
        <v>24</v>
      </c>
      <c r="W72" s="6">
        <f t="shared" si="16"/>
        <v>230</v>
      </c>
      <c r="X72" s="6">
        <f>VLOOKUP(B72,'[2]นักรียน(Dmc)'!$B$4:$BK$207,47,0)</f>
        <v>18</v>
      </c>
      <c r="Y72" s="6">
        <f>VLOOKUP(B72,'[2]นักรียน(Dmc)'!$B$4:$BK$207,48,0)</f>
        <v>15</v>
      </c>
      <c r="Z72" s="6">
        <f>VLOOKUP(B72,'[2]นักรียน(Dmc)'!$B$4:$BK$207,51,0)</f>
        <v>17</v>
      </c>
      <c r="AA72" s="6">
        <f>VLOOKUP(B72,'[2]นักรียน(Dmc)'!$B$4:$BK$207,52,0)</f>
        <v>14</v>
      </c>
      <c r="AB72" s="6">
        <f>VLOOKUP(B72,'[2]นักรียน(Dmc)'!$B$4:$BK$207,55,0)</f>
        <v>13</v>
      </c>
      <c r="AC72" s="6">
        <f>VLOOKUP(B72,'[2]นักรียน(Dmc)'!$B$4:$BK$207,56,0)</f>
        <v>13</v>
      </c>
      <c r="AD72" s="6">
        <f>SUM(X72:AC72)</f>
        <v>90</v>
      </c>
      <c r="AE72" s="6">
        <f t="shared" si="17"/>
        <v>205</v>
      </c>
      <c r="AF72" s="6">
        <f t="shared" si="17"/>
        <v>170</v>
      </c>
      <c r="AG72" s="6">
        <f t="shared" si="18"/>
        <v>375</v>
      </c>
    </row>
    <row r="73" spans="1:34">
      <c r="A73" s="12">
        <v>10</v>
      </c>
      <c r="B73" s="13">
        <v>41030057</v>
      </c>
      <c r="C73" s="13" t="str">
        <f>VLOOKUP(B73,'[1]ตาราง 5'!$B$4:$C$218,2,0)</f>
        <v>บ้านหนองลาดหนองแปนคำผักกูด</v>
      </c>
      <c r="D73" s="6">
        <f>VLOOKUP(B73,'[2]นักรียน(Dmc)'!$B$4:$BK$207,3,0)</f>
        <v>0</v>
      </c>
      <c r="E73" s="6">
        <f>VLOOKUP(B73,'[2]นักรียน(Dmc)'!$B$4:$BK$207,4,0)</f>
        <v>0</v>
      </c>
      <c r="F73" s="6">
        <f>VLOOKUP(B73,'[2]นักรียน(Dmc)'!$B$4:$BK$207,7,0)</f>
        <v>25</v>
      </c>
      <c r="G73" s="6">
        <f>VLOOKUP(B73,'[2]นักรียน(Dmc)'!$B$4:$BK$207,8,0)</f>
        <v>15</v>
      </c>
      <c r="H73" s="6">
        <f>VLOOKUP(B73,'[2]นักรียน(Dmc)'!$B$4:$BK$207,11,0)</f>
        <v>8</v>
      </c>
      <c r="I73" s="6">
        <f>VLOOKUP(B73,'[2]นักรียน(Dmc)'!$B$4:$BK$207,12,0)</f>
        <v>11</v>
      </c>
      <c r="J73" s="14">
        <f t="shared" si="15"/>
        <v>59</v>
      </c>
      <c r="K73" s="6">
        <f>VLOOKUP(B73,'[2]นักรียน(Dmc)'!$B$4:$BK$207,19,0)</f>
        <v>13</v>
      </c>
      <c r="L73" s="6">
        <f>VLOOKUP(B73,'[2]นักรียน(Dmc)'!$B$4:$BK$207,20,0)</f>
        <v>9</v>
      </c>
      <c r="M73" s="6">
        <f>VLOOKUP(B73,'[2]นักรียน(Dmc)'!$B$4:$BK$207,23,0)</f>
        <v>18</v>
      </c>
      <c r="N73" s="6">
        <f>VLOOKUP(B73,'[2]นักรียน(Dmc)'!$B$4:$BK$207,24,0)</f>
        <v>12</v>
      </c>
      <c r="O73" s="6">
        <f>VLOOKUP(B73,'[2]นักรียน(Dmc)'!$B$4:$BK$207,27,0)</f>
        <v>10</v>
      </c>
      <c r="P73" s="6">
        <f>VLOOKUP(B73,'[2]นักรียน(Dmc)'!$B$4:$BK$207,28,0)</f>
        <v>6</v>
      </c>
      <c r="Q73" s="6">
        <f>VLOOKUP(B73,'[2]นักรียน(Dmc)'!$B$4:$BK$207,31,0)</f>
        <v>13</v>
      </c>
      <c r="R73" s="6">
        <f>VLOOKUP(B73,'[2]นักรียน(Dmc)'!$B$4:$BK$207,32,0)</f>
        <v>15</v>
      </c>
      <c r="S73" s="6">
        <f>VLOOKUP(B73,'[2]นักรียน(Dmc)'!$B$4:$BK$207,35,0)</f>
        <v>11</v>
      </c>
      <c r="T73" s="6">
        <f>VLOOKUP(B73,'[2]นักรียน(Dmc)'!$B$4:$BK$207,36,0)</f>
        <v>16</v>
      </c>
      <c r="U73" s="6">
        <f>VLOOKUP(B73,'[2]นักรียน(Dmc)'!$B$4:$BK$207,39,0)</f>
        <v>9</v>
      </c>
      <c r="V73" s="6">
        <f>VLOOKUP(B73,'[2]นักรียน(Dmc)'!$B$4:$BK$207,40,0)</f>
        <v>9</v>
      </c>
      <c r="W73" s="6">
        <f t="shared" si="16"/>
        <v>141</v>
      </c>
      <c r="X73" s="6">
        <f>VLOOKUP(B73,'[2]นักรียน(Dmc)'!$B$4:$BK$207,47,0)</f>
        <v>12</v>
      </c>
      <c r="Y73" s="6">
        <f>VLOOKUP(B73,'[2]นักรียน(Dmc)'!$B$4:$BK$207,48,0)</f>
        <v>14</v>
      </c>
      <c r="Z73" s="6">
        <f>VLOOKUP(B73,'[2]นักรียน(Dmc)'!$B$4:$BK$207,51,0)</f>
        <v>15</v>
      </c>
      <c r="AA73" s="6">
        <f>VLOOKUP(B73,'[2]นักรียน(Dmc)'!$B$4:$BK$207,52,0)</f>
        <v>8</v>
      </c>
      <c r="AB73" s="6">
        <f>VLOOKUP(B73,'[2]นักรียน(Dmc)'!$B$4:$BK$207,55,0)</f>
        <v>11</v>
      </c>
      <c r="AC73" s="6">
        <f>VLOOKUP(B73,'[2]นักรียน(Dmc)'!$B$4:$BK$207,56,0)</f>
        <v>10</v>
      </c>
      <c r="AD73" s="6">
        <f>SUM(X73:AC73)</f>
        <v>70</v>
      </c>
      <c r="AE73" s="6">
        <f t="shared" si="17"/>
        <v>145</v>
      </c>
      <c r="AF73" s="6">
        <f t="shared" si="17"/>
        <v>125</v>
      </c>
      <c r="AG73" s="6">
        <f t="shared" si="18"/>
        <v>270</v>
      </c>
    </row>
    <row r="74" spans="1:34">
      <c r="A74" s="12">
        <v>11</v>
      </c>
      <c r="B74" s="13">
        <v>41030058</v>
      </c>
      <c r="C74" s="13" t="str">
        <f>VLOOKUP(B74,'[1]ตาราง 5'!$B$4:$C$218,2,0)</f>
        <v>บ้านหนองนกทา</v>
      </c>
      <c r="D74" s="6">
        <f>VLOOKUP(B74,'[2]นักรียน(Dmc)'!$B$4:$BK$207,3,0)</f>
        <v>0</v>
      </c>
      <c r="E74" s="6">
        <f>VLOOKUP(B74,'[2]นักรียน(Dmc)'!$B$4:$BK$207,4,0)</f>
        <v>0</v>
      </c>
      <c r="F74" s="6">
        <f>VLOOKUP(B74,'[2]นักรียน(Dmc)'!$B$4:$BK$207,7,0)</f>
        <v>4</v>
      </c>
      <c r="G74" s="6">
        <f>VLOOKUP(B74,'[2]นักรียน(Dmc)'!$B$4:$BK$207,8,0)</f>
        <v>0</v>
      </c>
      <c r="H74" s="6">
        <f>VLOOKUP(B74,'[2]นักรียน(Dmc)'!$B$4:$BK$207,11,0)</f>
        <v>1</v>
      </c>
      <c r="I74" s="6">
        <f>VLOOKUP(B74,'[2]นักรียน(Dmc)'!$B$4:$BK$207,12,0)</f>
        <v>1</v>
      </c>
      <c r="J74" s="14">
        <f t="shared" si="15"/>
        <v>6</v>
      </c>
      <c r="K74" s="6">
        <f>VLOOKUP(B74,'[2]นักรียน(Dmc)'!$B$4:$BK$207,19,0)</f>
        <v>5</v>
      </c>
      <c r="L74" s="6">
        <f>VLOOKUP(B74,'[2]นักรียน(Dmc)'!$B$4:$BK$207,20,0)</f>
        <v>2</v>
      </c>
      <c r="M74" s="6">
        <f>VLOOKUP(B74,'[2]นักรียน(Dmc)'!$B$4:$BK$207,23,0)</f>
        <v>2</v>
      </c>
      <c r="N74" s="6">
        <f>VLOOKUP(B74,'[2]นักรียน(Dmc)'!$B$4:$BK$207,24,0)</f>
        <v>2</v>
      </c>
      <c r="O74" s="6">
        <f>VLOOKUP(B74,'[2]นักรียน(Dmc)'!$B$4:$BK$207,27,0)</f>
        <v>6</v>
      </c>
      <c r="P74" s="6">
        <f>VLOOKUP(B74,'[2]นักรียน(Dmc)'!$B$4:$BK$207,28,0)</f>
        <v>7</v>
      </c>
      <c r="Q74" s="6">
        <f>VLOOKUP(B74,'[2]นักรียน(Dmc)'!$B$4:$BK$207,31,0)</f>
        <v>1</v>
      </c>
      <c r="R74" s="6">
        <f>VLOOKUP(B74,'[2]นักรียน(Dmc)'!$B$4:$BK$207,32,0)</f>
        <v>11</v>
      </c>
      <c r="S74" s="6">
        <f>VLOOKUP(B74,'[2]นักรียน(Dmc)'!$B$4:$BK$207,35,0)</f>
        <v>0</v>
      </c>
      <c r="T74" s="6">
        <f>VLOOKUP(B74,'[2]นักรียน(Dmc)'!$B$4:$BK$207,36,0)</f>
        <v>3</v>
      </c>
      <c r="U74" s="6">
        <f>VLOOKUP(B74,'[2]นักรียน(Dmc)'!$B$4:$BK$207,39,0)</f>
        <v>5</v>
      </c>
      <c r="V74" s="6">
        <f>VLOOKUP(B74,'[2]นักรียน(Dmc)'!$B$4:$BK$207,40,0)</f>
        <v>4</v>
      </c>
      <c r="W74" s="6">
        <f t="shared" si="16"/>
        <v>48</v>
      </c>
      <c r="X74" s="6"/>
      <c r="Y74" s="6"/>
      <c r="Z74" s="6"/>
      <c r="AA74" s="6"/>
      <c r="AB74" s="6"/>
      <c r="AC74" s="6"/>
      <c r="AD74" s="6"/>
      <c r="AE74" s="6">
        <f t="shared" si="17"/>
        <v>24</v>
      </c>
      <c r="AF74" s="6">
        <f t="shared" si="17"/>
        <v>30</v>
      </c>
      <c r="AG74" s="6">
        <f t="shared" si="18"/>
        <v>54</v>
      </c>
    </row>
    <row r="75" spans="1:34">
      <c r="A75" s="12">
        <v>12</v>
      </c>
      <c r="B75" s="13">
        <v>41030060</v>
      </c>
      <c r="C75" s="13" t="str">
        <f>VLOOKUP(B75,'[1]ตาราง 5'!$B$4:$C$218,2,0)</f>
        <v>บ้านหนองตาใกล้</v>
      </c>
      <c r="D75" s="6">
        <f>VLOOKUP(B75,'[2]นักรียน(Dmc)'!$B$4:$BK$207,3,0)</f>
        <v>0</v>
      </c>
      <c r="E75" s="6">
        <f>VLOOKUP(B75,'[2]นักรียน(Dmc)'!$B$4:$BK$207,4,0)</f>
        <v>0</v>
      </c>
      <c r="F75" s="6">
        <f>VLOOKUP(B75,'[2]นักรียน(Dmc)'!$B$4:$BK$207,7,0)</f>
        <v>2</v>
      </c>
      <c r="G75" s="6">
        <f>VLOOKUP(B75,'[2]นักรียน(Dmc)'!$B$4:$BK$207,8,0)</f>
        <v>4</v>
      </c>
      <c r="H75" s="6">
        <f>VLOOKUP(B75,'[2]นักรียน(Dmc)'!$B$4:$BK$207,11,0)</f>
        <v>1</v>
      </c>
      <c r="I75" s="6">
        <f>VLOOKUP(B75,'[2]นักรียน(Dmc)'!$B$4:$BK$207,12,0)</f>
        <v>2</v>
      </c>
      <c r="J75" s="14">
        <f t="shared" si="15"/>
        <v>9</v>
      </c>
      <c r="K75" s="6">
        <f>VLOOKUP(B75,'[2]นักรียน(Dmc)'!$B$4:$BK$207,19,0)</f>
        <v>4</v>
      </c>
      <c r="L75" s="6">
        <f>VLOOKUP(B75,'[2]นักรียน(Dmc)'!$B$4:$BK$207,20,0)</f>
        <v>4</v>
      </c>
      <c r="M75" s="6">
        <f>VLOOKUP(B75,'[2]นักรียน(Dmc)'!$B$4:$BK$207,23,0)</f>
        <v>2</v>
      </c>
      <c r="N75" s="6">
        <f>VLOOKUP(B75,'[2]นักรียน(Dmc)'!$B$4:$BK$207,24,0)</f>
        <v>1</v>
      </c>
      <c r="O75" s="6">
        <f>VLOOKUP(B75,'[2]นักรียน(Dmc)'!$B$4:$BK$207,27,0)</f>
        <v>2</v>
      </c>
      <c r="P75" s="6">
        <f>VLOOKUP(B75,'[2]นักรียน(Dmc)'!$B$4:$BK$207,28,0)</f>
        <v>1</v>
      </c>
      <c r="Q75" s="6">
        <f>VLOOKUP(B75,'[2]นักรียน(Dmc)'!$B$4:$BK$207,31,0)</f>
        <v>1</v>
      </c>
      <c r="R75" s="6">
        <f>VLOOKUP(B75,'[2]นักรียน(Dmc)'!$B$4:$BK$207,32,0)</f>
        <v>5</v>
      </c>
      <c r="S75" s="6">
        <f>VLOOKUP(B75,'[2]นักรียน(Dmc)'!$B$4:$BK$207,35,0)</f>
        <v>2</v>
      </c>
      <c r="T75" s="6">
        <f>VLOOKUP(B75,'[2]นักรียน(Dmc)'!$B$4:$BK$207,36,0)</f>
        <v>4</v>
      </c>
      <c r="U75" s="6">
        <f>VLOOKUP(B75,'[2]นักรียน(Dmc)'!$B$4:$BK$207,39,0)</f>
        <v>3</v>
      </c>
      <c r="V75" s="6">
        <f>VLOOKUP(B75,'[2]นักรียน(Dmc)'!$B$4:$BK$207,40,0)</f>
        <v>2</v>
      </c>
      <c r="W75" s="6">
        <f t="shared" si="16"/>
        <v>31</v>
      </c>
      <c r="X75" s="6"/>
      <c r="Y75" s="6"/>
      <c r="Z75" s="6"/>
      <c r="AA75" s="6"/>
      <c r="AB75" s="6"/>
      <c r="AC75" s="6"/>
      <c r="AD75" s="6"/>
      <c r="AE75" s="6">
        <f t="shared" si="17"/>
        <v>17</v>
      </c>
      <c r="AF75" s="6">
        <f t="shared" si="17"/>
        <v>23</v>
      </c>
      <c r="AG75" s="6">
        <f t="shared" si="18"/>
        <v>40</v>
      </c>
    </row>
    <row r="76" spans="1:34">
      <c r="A76" s="12">
        <v>13</v>
      </c>
      <c r="B76" s="13">
        <v>41030061</v>
      </c>
      <c r="C76" s="13" t="str">
        <f>VLOOKUP(B76,'[1]ตาราง 5'!$B$4:$C$218,2,0)</f>
        <v>บ้านต้ายสวรรค์ดงหว้าน</v>
      </c>
      <c r="D76" s="6">
        <f>VLOOKUP(B76,'[2]นักรียน(Dmc)'!$B$4:$BK$207,3,0)</f>
        <v>0</v>
      </c>
      <c r="E76" s="6">
        <f>VLOOKUP(B76,'[2]นักรียน(Dmc)'!$B$4:$BK$207,4,0)</f>
        <v>3</v>
      </c>
      <c r="F76" s="6">
        <f>VLOOKUP(B76,'[2]นักรียน(Dmc)'!$B$4:$BK$207,7,0)</f>
        <v>1</v>
      </c>
      <c r="G76" s="6">
        <f>VLOOKUP(B76,'[2]นักรียน(Dmc)'!$B$4:$BK$207,8,0)</f>
        <v>4</v>
      </c>
      <c r="H76" s="6">
        <f>VLOOKUP(B76,'[2]นักรียน(Dmc)'!$B$4:$BK$207,11,0)</f>
        <v>4</v>
      </c>
      <c r="I76" s="6">
        <f>VLOOKUP(B76,'[2]นักรียน(Dmc)'!$B$4:$BK$207,12,0)</f>
        <v>1</v>
      </c>
      <c r="J76" s="14">
        <f t="shared" si="15"/>
        <v>10</v>
      </c>
      <c r="K76" s="6">
        <f>VLOOKUP(B76,'[2]นักรียน(Dmc)'!$B$4:$BK$207,19,0)</f>
        <v>3</v>
      </c>
      <c r="L76" s="6">
        <f>VLOOKUP(B76,'[2]นักรียน(Dmc)'!$B$4:$BK$207,20,0)</f>
        <v>3</v>
      </c>
      <c r="M76" s="6">
        <f>VLOOKUP(B76,'[2]นักรียน(Dmc)'!$B$4:$BK$207,23,0)</f>
        <v>5</v>
      </c>
      <c r="N76" s="6">
        <f>VLOOKUP(B76,'[2]นักรียน(Dmc)'!$B$4:$BK$207,24,0)</f>
        <v>6</v>
      </c>
      <c r="O76" s="6">
        <f>VLOOKUP(B76,'[2]นักรียน(Dmc)'!$B$4:$BK$207,27,0)</f>
        <v>5</v>
      </c>
      <c r="P76" s="6">
        <f>VLOOKUP(B76,'[2]นักรียน(Dmc)'!$B$4:$BK$207,28,0)</f>
        <v>4</v>
      </c>
      <c r="Q76" s="6">
        <f>VLOOKUP(B76,'[2]นักรียน(Dmc)'!$B$4:$BK$207,31,0)</f>
        <v>3</v>
      </c>
      <c r="R76" s="6">
        <f>VLOOKUP(B76,'[2]นักรียน(Dmc)'!$B$4:$BK$207,32,0)</f>
        <v>7</v>
      </c>
      <c r="S76" s="6">
        <f>VLOOKUP(B76,'[2]นักรียน(Dmc)'!$B$4:$BK$207,35,0)</f>
        <v>1</v>
      </c>
      <c r="T76" s="6">
        <f>VLOOKUP(B76,'[2]นักรียน(Dmc)'!$B$4:$BK$207,36,0)</f>
        <v>1</v>
      </c>
      <c r="U76" s="6">
        <f>VLOOKUP(B76,'[2]นักรียน(Dmc)'!$B$4:$BK$207,39,0)</f>
        <v>4</v>
      </c>
      <c r="V76" s="6">
        <f>VLOOKUP(B76,'[2]นักรียน(Dmc)'!$B$4:$BK$207,40,0)</f>
        <v>2</v>
      </c>
      <c r="W76" s="6">
        <f t="shared" si="16"/>
        <v>44</v>
      </c>
      <c r="X76" s="6"/>
      <c r="Y76" s="6"/>
      <c r="Z76" s="6"/>
      <c r="AA76" s="6"/>
      <c r="AB76" s="6"/>
      <c r="AC76" s="6"/>
      <c r="AD76" s="6"/>
      <c r="AE76" s="6">
        <f t="shared" si="17"/>
        <v>26</v>
      </c>
      <c r="AF76" s="6">
        <f t="shared" si="17"/>
        <v>31</v>
      </c>
      <c r="AG76" s="6">
        <f t="shared" si="18"/>
        <v>57</v>
      </c>
    </row>
    <row r="77" spans="1:34">
      <c r="A77" s="12">
        <v>14</v>
      </c>
      <c r="B77" s="13">
        <v>41030062</v>
      </c>
      <c r="C77" s="13" t="str">
        <f>VLOOKUP(B77,'[1]ตาราง 5'!$B$4:$C$218,2,0)</f>
        <v>บ้านเม็กดงเรือง</v>
      </c>
      <c r="D77" s="6">
        <f>VLOOKUP(B77,'[2]นักรียน(Dmc)'!$B$4:$BK$207,3,0)</f>
        <v>0</v>
      </c>
      <c r="E77" s="6">
        <f>VLOOKUP(B77,'[2]นักรียน(Dmc)'!$B$4:$BK$207,4,0)</f>
        <v>0</v>
      </c>
      <c r="F77" s="6">
        <f>VLOOKUP(B77,'[2]นักรียน(Dmc)'!$B$4:$BK$207,7,0)</f>
        <v>8</v>
      </c>
      <c r="G77" s="6">
        <f>VLOOKUP(B77,'[2]นักรียน(Dmc)'!$B$4:$BK$207,8,0)</f>
        <v>8</v>
      </c>
      <c r="H77" s="6">
        <f>VLOOKUP(B77,'[2]นักรียน(Dmc)'!$B$4:$BK$207,11,0)</f>
        <v>7</v>
      </c>
      <c r="I77" s="6">
        <f>VLOOKUP(B77,'[2]นักรียน(Dmc)'!$B$4:$BK$207,12,0)</f>
        <v>6</v>
      </c>
      <c r="J77" s="14">
        <f t="shared" si="15"/>
        <v>29</v>
      </c>
      <c r="K77" s="6">
        <f>VLOOKUP(B77,'[2]นักรียน(Dmc)'!$B$4:$BK$207,19,0)</f>
        <v>3</v>
      </c>
      <c r="L77" s="6">
        <f>VLOOKUP(B77,'[2]นักรียน(Dmc)'!$B$4:$BK$207,20,0)</f>
        <v>6</v>
      </c>
      <c r="M77" s="6">
        <f>VLOOKUP(B77,'[2]นักรียน(Dmc)'!$B$4:$BK$207,23,0)</f>
        <v>4</v>
      </c>
      <c r="N77" s="6">
        <f>VLOOKUP(B77,'[2]นักรียน(Dmc)'!$B$4:$BK$207,24,0)</f>
        <v>6</v>
      </c>
      <c r="O77" s="6">
        <f>VLOOKUP(B77,'[2]นักรียน(Dmc)'!$B$4:$BK$207,27,0)</f>
        <v>6</v>
      </c>
      <c r="P77" s="6">
        <f>VLOOKUP(B77,'[2]นักรียน(Dmc)'!$B$4:$BK$207,28,0)</f>
        <v>7</v>
      </c>
      <c r="Q77" s="6">
        <f>VLOOKUP(B77,'[2]นักรียน(Dmc)'!$B$4:$BK$207,31,0)</f>
        <v>10</v>
      </c>
      <c r="R77" s="6">
        <f>VLOOKUP(B77,'[2]นักรียน(Dmc)'!$B$4:$BK$207,32,0)</f>
        <v>2</v>
      </c>
      <c r="S77" s="6">
        <f>VLOOKUP(B77,'[2]นักรียน(Dmc)'!$B$4:$BK$207,35,0)</f>
        <v>11</v>
      </c>
      <c r="T77" s="6">
        <f>VLOOKUP(B77,'[2]นักรียน(Dmc)'!$B$4:$BK$207,36,0)</f>
        <v>10</v>
      </c>
      <c r="U77" s="6">
        <f>VLOOKUP(B77,'[2]นักรียน(Dmc)'!$B$4:$BK$207,39,0)</f>
        <v>10</v>
      </c>
      <c r="V77" s="6">
        <f>VLOOKUP(B77,'[2]นักรียน(Dmc)'!$B$4:$BK$207,40,0)</f>
        <v>10</v>
      </c>
      <c r="W77" s="6">
        <f t="shared" si="16"/>
        <v>85</v>
      </c>
      <c r="X77" s="6">
        <f>VLOOKUP(B77,'[2]นักรียน(Dmc)'!$B$4:$BK$207,47,0)</f>
        <v>4</v>
      </c>
      <c r="Y77" s="6">
        <f>VLOOKUP(B77,'[2]นักรียน(Dmc)'!$B$4:$BK$207,48,0)</f>
        <v>12</v>
      </c>
      <c r="Z77" s="6">
        <f>VLOOKUP(B77,'[2]นักรียน(Dmc)'!$B$4:$BK$207,51,0)</f>
        <v>7</v>
      </c>
      <c r="AA77" s="6">
        <f>VLOOKUP(B77,'[2]นักรียน(Dmc)'!$B$4:$BK$207,52,0)</f>
        <v>11</v>
      </c>
      <c r="AB77" s="6">
        <f>VLOOKUP(B77,'[2]นักรียน(Dmc)'!$B$4:$BK$207,55,0)</f>
        <v>8</v>
      </c>
      <c r="AC77" s="6">
        <f>VLOOKUP(B77,'[2]นักรียน(Dmc)'!$B$4:$BK$207,56,0)</f>
        <v>4</v>
      </c>
      <c r="AD77" s="6">
        <f>SUM(X77:AC77)</f>
        <v>46</v>
      </c>
      <c r="AE77" s="6">
        <f t="shared" si="17"/>
        <v>78</v>
      </c>
      <c r="AF77" s="6">
        <f t="shared" si="17"/>
        <v>82</v>
      </c>
      <c r="AG77" s="6">
        <f t="shared" si="18"/>
        <v>160</v>
      </c>
    </row>
    <row r="78" spans="1:34">
      <c r="A78" s="12">
        <v>15</v>
      </c>
      <c r="B78" s="13">
        <v>41030063</v>
      </c>
      <c r="C78" s="13" t="str">
        <f>VLOOKUP(B78,'[1]ตาราง 5'!$B$4:$C$218,2,0)</f>
        <v>บ้านต้องหนองสระปลา</v>
      </c>
      <c r="D78" s="6">
        <f>VLOOKUP(B78,'[2]นักรียน(Dmc)'!$B$4:$BK$207,3,0)</f>
        <v>0</v>
      </c>
      <c r="E78" s="6">
        <f>VLOOKUP(B78,'[2]นักรียน(Dmc)'!$B$4:$BK$207,4,0)</f>
        <v>0</v>
      </c>
      <c r="F78" s="6">
        <f>VLOOKUP(B78,'[2]นักรียน(Dmc)'!$B$4:$BK$207,7,0)</f>
        <v>20</v>
      </c>
      <c r="G78" s="6">
        <f>VLOOKUP(B78,'[2]นักรียน(Dmc)'!$B$4:$BK$207,8,0)</f>
        <v>8</v>
      </c>
      <c r="H78" s="6">
        <f>VLOOKUP(B78,'[2]นักรียน(Dmc)'!$B$4:$BK$207,11,0)</f>
        <v>14</v>
      </c>
      <c r="I78" s="6">
        <f>VLOOKUP(B78,'[2]นักรียน(Dmc)'!$B$4:$BK$207,12,0)</f>
        <v>16</v>
      </c>
      <c r="J78" s="14">
        <f t="shared" si="15"/>
        <v>58</v>
      </c>
      <c r="K78" s="6">
        <f>VLOOKUP(B78,'[2]นักรียน(Dmc)'!$B$4:$BK$207,19,0)</f>
        <v>9</v>
      </c>
      <c r="L78" s="6">
        <f>VLOOKUP(B78,'[2]นักรียน(Dmc)'!$B$4:$BK$207,20,0)</f>
        <v>11</v>
      </c>
      <c r="M78" s="6">
        <f>VLOOKUP(B78,'[2]นักรียน(Dmc)'!$B$4:$BK$207,23,0)</f>
        <v>17</v>
      </c>
      <c r="N78" s="6">
        <f>VLOOKUP(B78,'[2]นักรียน(Dmc)'!$B$4:$BK$207,24,0)</f>
        <v>15</v>
      </c>
      <c r="O78" s="6">
        <f>VLOOKUP(B78,'[2]นักรียน(Dmc)'!$B$4:$BK$207,27,0)</f>
        <v>10</v>
      </c>
      <c r="P78" s="6">
        <f>VLOOKUP(B78,'[2]นักรียน(Dmc)'!$B$4:$BK$207,28,0)</f>
        <v>9</v>
      </c>
      <c r="Q78" s="6">
        <f>VLOOKUP(B78,'[2]นักรียน(Dmc)'!$B$4:$BK$207,31,0)</f>
        <v>9</v>
      </c>
      <c r="R78" s="6">
        <f>VLOOKUP(B78,'[2]นักรียน(Dmc)'!$B$4:$BK$207,32,0)</f>
        <v>21</v>
      </c>
      <c r="S78" s="6">
        <f>VLOOKUP(B78,'[2]นักรียน(Dmc)'!$B$4:$BK$207,35,0)</f>
        <v>15</v>
      </c>
      <c r="T78" s="6">
        <f>VLOOKUP(B78,'[2]นักรียน(Dmc)'!$B$4:$BK$207,36,0)</f>
        <v>17</v>
      </c>
      <c r="U78" s="6">
        <f>VLOOKUP(B78,'[2]นักรียน(Dmc)'!$B$4:$BK$207,39,0)</f>
        <v>11</v>
      </c>
      <c r="V78" s="6">
        <f>VLOOKUP(B78,'[2]นักรียน(Dmc)'!$B$4:$BK$207,40,0)</f>
        <v>14</v>
      </c>
      <c r="W78" s="6">
        <f t="shared" si="16"/>
        <v>158</v>
      </c>
      <c r="X78" s="6">
        <f>VLOOKUP(B78,'[2]นักรียน(Dmc)'!$B$4:$BK$207,47,0)</f>
        <v>15</v>
      </c>
      <c r="Y78" s="6">
        <f>VLOOKUP(B78,'[2]นักรียน(Dmc)'!$B$4:$BK$207,48,0)</f>
        <v>17</v>
      </c>
      <c r="Z78" s="6">
        <f>VLOOKUP(B78,'[2]นักรียน(Dmc)'!$B$4:$BK$207,51,0)</f>
        <v>11</v>
      </c>
      <c r="AA78" s="6">
        <f>VLOOKUP(B78,'[2]นักรียน(Dmc)'!$B$4:$BK$207,52,0)</f>
        <v>12</v>
      </c>
      <c r="AB78" s="6">
        <f>VLOOKUP(B78,'[2]นักรียน(Dmc)'!$B$4:$BK$207,55,0)</f>
        <v>14</v>
      </c>
      <c r="AC78" s="6">
        <f>VLOOKUP(B78,'[2]นักรียน(Dmc)'!$B$4:$BK$207,56,0)</f>
        <v>19</v>
      </c>
      <c r="AD78" s="6">
        <f>SUM(X78:AC78)</f>
        <v>88</v>
      </c>
      <c r="AE78" s="6">
        <f t="shared" si="17"/>
        <v>145</v>
      </c>
      <c r="AF78" s="6">
        <f t="shared" si="17"/>
        <v>159</v>
      </c>
      <c r="AG78" s="6">
        <f t="shared" si="18"/>
        <v>304</v>
      </c>
    </row>
    <row r="79" spans="1:34">
      <c r="A79" s="12">
        <v>16</v>
      </c>
      <c r="B79" s="13">
        <v>41030064</v>
      </c>
      <c r="C79" s="13" t="str">
        <f>VLOOKUP(B79,'[1]ตาราง 5'!$B$4:$C$218,2,0)</f>
        <v>บ้านดงบังหนองเขื่อน</v>
      </c>
      <c r="D79" s="6">
        <f>VLOOKUP(B79,'[2]นักรียน(Dmc)'!$B$4:$BK$207,3,0)</f>
        <v>0</v>
      </c>
      <c r="E79" s="6">
        <f>VLOOKUP(B79,'[2]นักรียน(Dmc)'!$B$4:$BK$207,4,0)</f>
        <v>0</v>
      </c>
      <c r="F79" s="6">
        <f>VLOOKUP(B79,'[2]นักรียน(Dmc)'!$B$4:$BK$207,7,0)</f>
        <v>3</v>
      </c>
      <c r="G79" s="6">
        <f>VLOOKUP(B79,'[2]นักรียน(Dmc)'!$B$4:$BK$207,8,0)</f>
        <v>3</v>
      </c>
      <c r="H79" s="6">
        <f>VLOOKUP(B79,'[2]นักรียน(Dmc)'!$B$4:$BK$207,11,0)</f>
        <v>3</v>
      </c>
      <c r="I79" s="6">
        <f>VLOOKUP(B79,'[2]นักรียน(Dmc)'!$B$4:$BK$207,12,0)</f>
        <v>3</v>
      </c>
      <c r="J79" s="14">
        <f t="shared" si="15"/>
        <v>12</v>
      </c>
      <c r="K79" s="6">
        <f>VLOOKUP(B79,'[2]นักรียน(Dmc)'!$B$4:$BK$207,19,0)</f>
        <v>10</v>
      </c>
      <c r="L79" s="6">
        <f>VLOOKUP(B79,'[2]นักรียน(Dmc)'!$B$4:$BK$207,20,0)</f>
        <v>4</v>
      </c>
      <c r="M79" s="6">
        <f>VLOOKUP(B79,'[2]นักรียน(Dmc)'!$B$4:$BK$207,23,0)</f>
        <v>7</v>
      </c>
      <c r="N79" s="6">
        <f>VLOOKUP(B79,'[2]นักรียน(Dmc)'!$B$4:$BK$207,24,0)</f>
        <v>6</v>
      </c>
      <c r="O79" s="6">
        <f>VLOOKUP(B79,'[2]นักรียน(Dmc)'!$B$4:$BK$207,27,0)</f>
        <v>7</v>
      </c>
      <c r="P79" s="6">
        <f>VLOOKUP(B79,'[2]นักรียน(Dmc)'!$B$4:$BK$207,28,0)</f>
        <v>5</v>
      </c>
      <c r="Q79" s="6">
        <f>VLOOKUP(B79,'[2]นักรียน(Dmc)'!$B$4:$BK$207,31,0)</f>
        <v>6</v>
      </c>
      <c r="R79" s="6">
        <f>VLOOKUP(B79,'[2]นักรียน(Dmc)'!$B$4:$BK$207,32,0)</f>
        <v>6</v>
      </c>
      <c r="S79" s="6">
        <f>VLOOKUP(B79,'[2]นักรียน(Dmc)'!$B$4:$BK$207,35,0)</f>
        <v>5</v>
      </c>
      <c r="T79" s="6">
        <f>VLOOKUP(B79,'[2]นักรียน(Dmc)'!$B$4:$BK$207,36,0)</f>
        <v>6</v>
      </c>
      <c r="U79" s="6">
        <f>VLOOKUP(B79,'[2]นักรียน(Dmc)'!$B$4:$BK$207,39,0)</f>
        <v>6</v>
      </c>
      <c r="V79" s="6">
        <f>VLOOKUP(B79,'[2]นักรียน(Dmc)'!$B$4:$BK$207,40,0)</f>
        <v>5</v>
      </c>
      <c r="W79" s="6">
        <f t="shared" si="16"/>
        <v>73</v>
      </c>
      <c r="X79" s="6"/>
      <c r="Y79" s="6"/>
      <c r="Z79" s="6"/>
      <c r="AA79" s="6"/>
      <c r="AB79" s="6"/>
      <c r="AC79" s="6"/>
      <c r="AD79" s="6"/>
      <c r="AE79" s="6">
        <f t="shared" si="17"/>
        <v>47</v>
      </c>
      <c r="AF79" s="6">
        <f t="shared" si="17"/>
        <v>38</v>
      </c>
      <c r="AG79" s="6">
        <f t="shared" si="18"/>
        <v>85</v>
      </c>
    </row>
    <row r="80" spans="1:34">
      <c r="A80" s="12">
        <v>17</v>
      </c>
      <c r="B80" s="13">
        <v>41030065</v>
      </c>
      <c r="C80" s="13" t="str">
        <f>VLOOKUP(B80,'[1]ตาราง 5'!$B$4:$C$218,2,0)</f>
        <v>บ้านหนองบัวน้อย</v>
      </c>
      <c r="D80" s="6">
        <f>VLOOKUP(B80,'[2]นักรียน(Dmc)'!$B$4:$BK$207,3,0)</f>
        <v>0</v>
      </c>
      <c r="E80" s="6">
        <f>VLOOKUP(B80,'[2]นักรียน(Dmc)'!$B$4:$BK$207,4,0)</f>
        <v>0</v>
      </c>
      <c r="F80" s="6">
        <f>VLOOKUP(B80,'[2]นักรียน(Dmc)'!$B$4:$BK$207,7,0)</f>
        <v>0</v>
      </c>
      <c r="G80" s="6">
        <f>VLOOKUP(B80,'[2]นักรียน(Dmc)'!$B$4:$BK$207,8,0)</f>
        <v>0</v>
      </c>
      <c r="H80" s="6">
        <f>VLOOKUP(B80,'[2]นักรียน(Dmc)'!$B$4:$BK$207,11,0)</f>
        <v>0</v>
      </c>
      <c r="I80" s="6">
        <f>VLOOKUP(B80,'[2]นักรียน(Dmc)'!$B$4:$BK$207,12,0)</f>
        <v>0</v>
      </c>
      <c r="J80" s="14">
        <f t="shared" si="15"/>
        <v>0</v>
      </c>
      <c r="K80" s="6">
        <f>VLOOKUP(B80,'[2]นักรียน(Dmc)'!$B$4:$BK$207,19,0)</f>
        <v>0</v>
      </c>
      <c r="L80" s="6">
        <f>VLOOKUP(B80,'[2]นักรียน(Dmc)'!$B$4:$BK$207,20,0)</f>
        <v>0</v>
      </c>
      <c r="M80" s="6">
        <f>VLOOKUP(B80,'[2]นักรียน(Dmc)'!$B$4:$BK$207,23,0)</f>
        <v>0</v>
      </c>
      <c r="N80" s="6">
        <f>VLOOKUP(B80,'[2]นักรียน(Dmc)'!$B$4:$BK$207,24,0)</f>
        <v>0</v>
      </c>
      <c r="O80" s="6">
        <f>VLOOKUP(B80,'[2]นักรียน(Dmc)'!$B$4:$BK$207,27,0)</f>
        <v>0</v>
      </c>
      <c r="P80" s="6">
        <f>VLOOKUP(B80,'[2]นักรียน(Dmc)'!$B$4:$BK$207,28,0)</f>
        <v>0</v>
      </c>
      <c r="Q80" s="6">
        <f>VLOOKUP(B80,'[2]นักรียน(Dmc)'!$B$4:$BK$207,31,0)</f>
        <v>0</v>
      </c>
      <c r="R80" s="6">
        <f>VLOOKUP(B80,'[2]นักรียน(Dmc)'!$B$4:$BK$207,32,0)</f>
        <v>0</v>
      </c>
      <c r="S80" s="6">
        <f>VLOOKUP(B80,'[2]นักรียน(Dmc)'!$B$4:$BK$207,35,0)</f>
        <v>0</v>
      </c>
      <c r="T80" s="6">
        <f>VLOOKUP(B80,'[2]นักรียน(Dmc)'!$B$4:$BK$207,36,0)</f>
        <v>0</v>
      </c>
      <c r="U80" s="6">
        <f>VLOOKUP(B80,'[2]นักรียน(Dmc)'!$B$4:$BK$207,39,0)</f>
        <v>0</v>
      </c>
      <c r="V80" s="6">
        <f>VLOOKUP(B80,'[2]นักรียน(Dmc)'!$B$4:$BK$207,40,0)</f>
        <v>0</v>
      </c>
      <c r="W80" s="6">
        <f t="shared" si="16"/>
        <v>0</v>
      </c>
      <c r="X80" s="6"/>
      <c r="Y80" s="6"/>
      <c r="Z80" s="6"/>
      <c r="AA80" s="6"/>
      <c r="AB80" s="6"/>
      <c r="AC80" s="6"/>
      <c r="AD80" s="6"/>
      <c r="AE80" s="6">
        <f t="shared" si="17"/>
        <v>0</v>
      </c>
      <c r="AF80" s="6">
        <f t="shared" si="17"/>
        <v>0</v>
      </c>
      <c r="AG80" s="6">
        <f t="shared" si="18"/>
        <v>0</v>
      </c>
      <c r="AH80" s="2">
        <f>COUNTIFS(AG64:AG80,"&lt;=120")</f>
        <v>12</v>
      </c>
    </row>
    <row r="81" spans="1:34" ht="30">
      <c r="A81" s="7" t="s">
        <v>27</v>
      </c>
      <c r="B81" s="7"/>
      <c r="C81" s="7"/>
      <c r="D81" s="16">
        <f t="shared" ref="D81:AG81" si="19">SUM(D64:D80)</f>
        <v>0</v>
      </c>
      <c r="E81" s="16">
        <f t="shared" si="19"/>
        <v>3</v>
      </c>
      <c r="F81" s="16">
        <f t="shared" si="19"/>
        <v>129</v>
      </c>
      <c r="G81" s="16">
        <f t="shared" si="19"/>
        <v>93</v>
      </c>
      <c r="H81" s="16">
        <f t="shared" si="19"/>
        <v>115</v>
      </c>
      <c r="I81" s="16">
        <f t="shared" si="19"/>
        <v>98</v>
      </c>
      <c r="J81" s="16">
        <f t="shared" si="19"/>
        <v>435</v>
      </c>
      <c r="K81" s="16">
        <f t="shared" si="19"/>
        <v>136</v>
      </c>
      <c r="L81" s="16">
        <f t="shared" si="19"/>
        <v>114</v>
      </c>
      <c r="M81" s="16">
        <f t="shared" si="19"/>
        <v>155</v>
      </c>
      <c r="N81" s="16">
        <f t="shared" si="19"/>
        <v>128</v>
      </c>
      <c r="O81" s="16">
        <f t="shared" si="19"/>
        <v>117</v>
      </c>
      <c r="P81" s="16">
        <f t="shared" si="19"/>
        <v>106</v>
      </c>
      <c r="Q81" s="16">
        <f t="shared" si="19"/>
        <v>126</v>
      </c>
      <c r="R81" s="16">
        <f t="shared" si="19"/>
        <v>153</v>
      </c>
      <c r="S81" s="16">
        <f t="shared" si="19"/>
        <v>128</v>
      </c>
      <c r="T81" s="16">
        <f t="shared" si="19"/>
        <v>130</v>
      </c>
      <c r="U81" s="16">
        <f t="shared" si="19"/>
        <v>145</v>
      </c>
      <c r="V81" s="16">
        <f t="shared" si="19"/>
        <v>136</v>
      </c>
      <c r="W81" s="16">
        <f t="shared" si="19"/>
        <v>1574</v>
      </c>
      <c r="X81" s="16">
        <f t="shared" si="19"/>
        <v>49</v>
      </c>
      <c r="Y81" s="16">
        <f t="shared" si="19"/>
        <v>58</v>
      </c>
      <c r="Z81" s="16">
        <f t="shared" si="19"/>
        <v>50</v>
      </c>
      <c r="AA81" s="16">
        <f t="shared" si="19"/>
        <v>45</v>
      </c>
      <c r="AB81" s="16">
        <f t="shared" si="19"/>
        <v>46</v>
      </c>
      <c r="AC81" s="16">
        <f t="shared" si="19"/>
        <v>46</v>
      </c>
      <c r="AD81" s="16">
        <f t="shared" si="19"/>
        <v>294</v>
      </c>
      <c r="AE81" s="16">
        <f t="shared" si="19"/>
        <v>1196</v>
      </c>
      <c r="AF81" s="16">
        <f t="shared" si="19"/>
        <v>1110</v>
      </c>
      <c r="AG81" s="16">
        <f t="shared" si="19"/>
        <v>2306</v>
      </c>
    </row>
    <row r="82" spans="1:34">
      <c r="A82" s="7" t="s">
        <v>28</v>
      </c>
      <c r="B82" s="7"/>
      <c r="C82" s="7"/>
      <c r="D82" s="8"/>
      <c r="E82" s="9"/>
      <c r="F82" s="8"/>
      <c r="G82" s="9"/>
      <c r="H82" s="9"/>
      <c r="I82" s="9"/>
      <c r="J82" s="10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10"/>
      <c r="X82" s="9"/>
      <c r="Y82" s="9"/>
      <c r="Z82" s="9"/>
      <c r="AA82" s="9"/>
      <c r="AB82" s="9"/>
      <c r="AC82" s="9"/>
      <c r="AD82" s="10"/>
      <c r="AE82" s="9"/>
      <c r="AF82" s="9"/>
      <c r="AG82" s="11"/>
    </row>
    <row r="83" spans="1:34">
      <c r="A83" s="12">
        <v>1</v>
      </c>
      <c r="B83" s="13">
        <v>41030153</v>
      </c>
      <c r="C83" s="13" t="str">
        <f>VLOOKUP(B83,'[1]ตาราง 5'!$B$4:$C$218,2,0)</f>
        <v>บ้านนาโฮง</v>
      </c>
      <c r="D83" s="6">
        <f>VLOOKUP(B83,'[2]นักรียน(Dmc)'!$B$4:$BK$207,3,0)</f>
        <v>0</v>
      </c>
      <c r="E83" s="6">
        <f>VLOOKUP(B83,'[2]นักรียน(Dmc)'!$B$4:$BK$207,4,0)</f>
        <v>0</v>
      </c>
      <c r="F83" s="6">
        <f>VLOOKUP(B83,'[2]นักรียน(Dmc)'!$B$4:$BK$207,7,0)</f>
        <v>8</v>
      </c>
      <c r="G83" s="6">
        <f>VLOOKUP(B83,'[2]นักรียน(Dmc)'!$B$4:$BK$207,8,0)</f>
        <v>8</v>
      </c>
      <c r="H83" s="6">
        <f>VLOOKUP(B83,'[2]นักรียน(Dmc)'!$B$4:$BK$207,11,0)</f>
        <v>9</v>
      </c>
      <c r="I83" s="6">
        <f>VLOOKUP(B83,'[2]นักรียน(Dmc)'!$B$4:$BK$207,12,0)</f>
        <v>11</v>
      </c>
      <c r="J83" s="14">
        <f t="shared" ref="J83:J95" si="20">SUM(F83:I83)</f>
        <v>36</v>
      </c>
      <c r="K83" s="6">
        <f>VLOOKUP(B83,'[2]นักรียน(Dmc)'!$B$4:$BK$207,19,0)</f>
        <v>5</v>
      </c>
      <c r="L83" s="6">
        <f>VLOOKUP(B83,'[2]นักรียน(Dmc)'!$B$4:$BK$207,20,0)</f>
        <v>5</v>
      </c>
      <c r="M83" s="6">
        <f>VLOOKUP(B83,'[2]นักรียน(Dmc)'!$B$4:$BK$207,23,0)</f>
        <v>2</v>
      </c>
      <c r="N83" s="6">
        <f>VLOOKUP(B83,'[2]นักรียน(Dmc)'!$B$4:$BK$207,24,0)</f>
        <v>8</v>
      </c>
      <c r="O83" s="6">
        <f>VLOOKUP(B83,'[2]นักรียน(Dmc)'!$B$4:$BK$207,27,0)</f>
        <v>6</v>
      </c>
      <c r="P83" s="6">
        <f>VLOOKUP(B83,'[2]นักรียน(Dmc)'!$B$4:$BK$207,28,0)</f>
        <v>9</v>
      </c>
      <c r="Q83" s="6">
        <f>VLOOKUP(B83,'[2]นักรียน(Dmc)'!$B$4:$BK$207,31,0)</f>
        <v>7</v>
      </c>
      <c r="R83" s="6">
        <f>VLOOKUP(B83,'[2]นักรียน(Dmc)'!$B$4:$BK$207,32,0)</f>
        <v>12</v>
      </c>
      <c r="S83" s="6">
        <f>VLOOKUP(B83,'[2]นักรียน(Dmc)'!$B$4:$BK$207,35,0)</f>
        <v>4</v>
      </c>
      <c r="T83" s="6">
        <f>VLOOKUP(B83,'[2]นักรียน(Dmc)'!$B$4:$BK$207,36,0)</f>
        <v>8</v>
      </c>
      <c r="U83" s="6">
        <f>VLOOKUP(B83,'[2]นักรียน(Dmc)'!$B$4:$BK$207,39,0)</f>
        <v>5</v>
      </c>
      <c r="V83" s="6">
        <f>VLOOKUP(B83,'[2]นักรียน(Dmc)'!$B$4:$BK$207,40,0)</f>
        <v>6</v>
      </c>
      <c r="W83" s="6">
        <f t="shared" ref="W83:W95" si="21">SUM(K83:V83)</f>
        <v>77</v>
      </c>
      <c r="X83" s="6"/>
      <c r="Y83" s="6"/>
      <c r="Z83" s="6"/>
      <c r="AA83" s="6"/>
      <c r="AB83" s="6"/>
      <c r="AC83" s="6"/>
      <c r="AD83" s="6"/>
      <c r="AE83" s="6">
        <f t="shared" ref="AE83:AF95" si="22">SUM(D83,F83,H83,K83,M83,O83,Q83,S83,U83,X83,Z83,AB83)</f>
        <v>46</v>
      </c>
      <c r="AF83" s="6">
        <f t="shared" si="22"/>
        <v>67</v>
      </c>
      <c r="AG83" s="6">
        <f t="shared" ref="AG83:AG95" si="23">SUM(AE83:AF83)</f>
        <v>113</v>
      </c>
    </row>
    <row r="84" spans="1:34">
      <c r="A84" s="12">
        <v>2</v>
      </c>
      <c r="B84" s="13">
        <v>41030154</v>
      </c>
      <c r="C84" s="13" t="str">
        <f>VLOOKUP(B84,'[1]ตาราง 5'!$B$4:$C$218,2,0)</f>
        <v>บ้านหนองไฮโนนสำราญ</v>
      </c>
      <c r="D84" s="6">
        <f>VLOOKUP(B84,'[2]นักรียน(Dmc)'!$B$4:$BK$207,3,0)</f>
        <v>0</v>
      </c>
      <c r="E84" s="6">
        <f>VLOOKUP(B84,'[2]นักรียน(Dmc)'!$B$4:$BK$207,4,0)</f>
        <v>0</v>
      </c>
      <c r="F84" s="6">
        <f>VLOOKUP(B84,'[2]นักรียน(Dmc)'!$B$4:$BK$207,7,0)</f>
        <v>6</v>
      </c>
      <c r="G84" s="6">
        <f>VLOOKUP(B84,'[2]นักรียน(Dmc)'!$B$4:$BK$207,8,0)</f>
        <v>3</v>
      </c>
      <c r="H84" s="6">
        <f>VLOOKUP(B84,'[2]นักรียน(Dmc)'!$B$4:$BK$207,11,0)</f>
        <v>6</v>
      </c>
      <c r="I84" s="6">
        <f>VLOOKUP(B84,'[2]นักรียน(Dmc)'!$B$4:$BK$207,12,0)</f>
        <v>3</v>
      </c>
      <c r="J84" s="14">
        <f t="shared" si="20"/>
        <v>18</v>
      </c>
      <c r="K84" s="6">
        <f>VLOOKUP(B84,'[2]นักรียน(Dmc)'!$B$4:$BK$207,19,0)</f>
        <v>6</v>
      </c>
      <c r="L84" s="6">
        <f>VLOOKUP(B84,'[2]นักรียน(Dmc)'!$B$4:$BK$207,20,0)</f>
        <v>2</v>
      </c>
      <c r="M84" s="6">
        <f>VLOOKUP(B84,'[2]นักรียน(Dmc)'!$B$4:$BK$207,23,0)</f>
        <v>3</v>
      </c>
      <c r="N84" s="6">
        <f>VLOOKUP(B84,'[2]นักรียน(Dmc)'!$B$4:$BK$207,24,0)</f>
        <v>6</v>
      </c>
      <c r="O84" s="6">
        <f>VLOOKUP(B84,'[2]นักรียน(Dmc)'!$B$4:$BK$207,27,0)</f>
        <v>9</v>
      </c>
      <c r="P84" s="6">
        <f>VLOOKUP(B84,'[2]นักรียน(Dmc)'!$B$4:$BK$207,28,0)</f>
        <v>3</v>
      </c>
      <c r="Q84" s="6">
        <f>VLOOKUP(B84,'[2]นักรียน(Dmc)'!$B$4:$BK$207,31,0)</f>
        <v>4</v>
      </c>
      <c r="R84" s="6">
        <f>VLOOKUP(B84,'[2]นักรียน(Dmc)'!$B$4:$BK$207,32,0)</f>
        <v>2</v>
      </c>
      <c r="S84" s="6">
        <f>VLOOKUP(B84,'[2]นักรียน(Dmc)'!$B$4:$BK$207,35,0)</f>
        <v>4</v>
      </c>
      <c r="T84" s="6">
        <f>VLOOKUP(B84,'[2]นักรียน(Dmc)'!$B$4:$BK$207,36,0)</f>
        <v>2</v>
      </c>
      <c r="U84" s="6">
        <f>VLOOKUP(B84,'[2]นักรียน(Dmc)'!$B$4:$BK$207,39,0)</f>
        <v>8</v>
      </c>
      <c r="V84" s="6">
        <f>VLOOKUP(B84,'[2]นักรียน(Dmc)'!$B$4:$BK$207,40,0)</f>
        <v>8</v>
      </c>
      <c r="W84" s="6">
        <f t="shared" si="21"/>
        <v>57</v>
      </c>
      <c r="X84" s="6"/>
      <c r="Y84" s="6"/>
      <c r="Z84" s="6"/>
      <c r="AA84" s="6"/>
      <c r="AB84" s="6"/>
      <c r="AC84" s="6"/>
      <c r="AD84" s="6"/>
      <c r="AE84" s="6">
        <f t="shared" si="22"/>
        <v>46</v>
      </c>
      <c r="AF84" s="6">
        <f t="shared" si="22"/>
        <v>29</v>
      </c>
      <c r="AG84" s="6">
        <f t="shared" si="23"/>
        <v>75</v>
      </c>
    </row>
    <row r="85" spans="1:34">
      <c r="A85" s="12">
        <v>3</v>
      </c>
      <c r="B85" s="13">
        <v>41030155</v>
      </c>
      <c r="C85" s="13" t="str">
        <f>VLOOKUP(B85,'[1]ตาราง 5'!$B$4:$C$218,2,0)</f>
        <v>บ้านปอพาน</v>
      </c>
      <c r="D85" s="6">
        <f>VLOOKUP(B85,'[2]นักรียน(Dmc)'!$B$4:$BK$207,3,0)</f>
        <v>0</v>
      </c>
      <c r="E85" s="6">
        <f>VLOOKUP(B85,'[2]นักรียน(Dmc)'!$B$4:$BK$207,4,0)</f>
        <v>0</v>
      </c>
      <c r="F85" s="6">
        <f>VLOOKUP(B85,'[2]นักรียน(Dmc)'!$B$4:$BK$207,7,0)</f>
        <v>4</v>
      </c>
      <c r="G85" s="6">
        <f>VLOOKUP(B85,'[2]นักรียน(Dmc)'!$B$4:$BK$207,8,0)</f>
        <v>0</v>
      </c>
      <c r="H85" s="6">
        <f>VLOOKUP(B85,'[2]นักรียน(Dmc)'!$B$4:$BK$207,11,0)</f>
        <v>4</v>
      </c>
      <c r="I85" s="6">
        <f>VLOOKUP(B85,'[2]นักรียน(Dmc)'!$B$4:$BK$207,12,0)</f>
        <v>11</v>
      </c>
      <c r="J85" s="14">
        <f t="shared" si="20"/>
        <v>19</v>
      </c>
      <c r="K85" s="6">
        <f>VLOOKUP(B85,'[2]นักรียน(Dmc)'!$B$4:$BK$207,19,0)</f>
        <v>6</v>
      </c>
      <c r="L85" s="6">
        <f>VLOOKUP(B85,'[2]นักรียน(Dmc)'!$B$4:$BK$207,20,0)</f>
        <v>5</v>
      </c>
      <c r="M85" s="6">
        <f>VLOOKUP(B85,'[2]นักรียน(Dmc)'!$B$4:$BK$207,23,0)</f>
        <v>10</v>
      </c>
      <c r="N85" s="6">
        <f>VLOOKUP(B85,'[2]นักรียน(Dmc)'!$B$4:$BK$207,24,0)</f>
        <v>1</v>
      </c>
      <c r="O85" s="6">
        <f>VLOOKUP(B85,'[2]นักรียน(Dmc)'!$B$4:$BK$207,27,0)</f>
        <v>8</v>
      </c>
      <c r="P85" s="6">
        <f>VLOOKUP(B85,'[2]นักรียน(Dmc)'!$B$4:$BK$207,28,0)</f>
        <v>6</v>
      </c>
      <c r="Q85" s="6">
        <f>VLOOKUP(B85,'[2]นักรียน(Dmc)'!$B$4:$BK$207,31,0)</f>
        <v>5</v>
      </c>
      <c r="R85" s="6">
        <f>VLOOKUP(B85,'[2]นักรียน(Dmc)'!$B$4:$BK$207,32,0)</f>
        <v>1</v>
      </c>
      <c r="S85" s="6">
        <f>VLOOKUP(B85,'[2]นักรียน(Dmc)'!$B$4:$BK$207,35,0)</f>
        <v>6</v>
      </c>
      <c r="T85" s="6">
        <f>VLOOKUP(B85,'[2]นักรียน(Dmc)'!$B$4:$BK$207,36,0)</f>
        <v>9</v>
      </c>
      <c r="U85" s="6">
        <f>VLOOKUP(B85,'[2]นักรียน(Dmc)'!$B$4:$BK$207,39,0)</f>
        <v>10</v>
      </c>
      <c r="V85" s="6">
        <f>VLOOKUP(B85,'[2]นักรียน(Dmc)'!$B$4:$BK$207,40,0)</f>
        <v>1</v>
      </c>
      <c r="W85" s="6">
        <f t="shared" si="21"/>
        <v>68</v>
      </c>
      <c r="X85" s="6">
        <f>VLOOKUP(B85,'[2]นักรียน(Dmc)'!$B$4:$BK$207,47,0)</f>
        <v>6</v>
      </c>
      <c r="Y85" s="6">
        <f>VLOOKUP(B85,'[2]นักรียน(Dmc)'!$B$4:$BK$207,48,0)</f>
        <v>4</v>
      </c>
      <c r="Z85" s="6">
        <f>VLOOKUP(B85,'[2]นักรียน(Dmc)'!$B$4:$BK$207,51,0)</f>
        <v>5</v>
      </c>
      <c r="AA85" s="6">
        <f>VLOOKUP(B85,'[2]นักรียน(Dmc)'!$B$4:$BK$207,52,0)</f>
        <v>3</v>
      </c>
      <c r="AB85" s="6">
        <f>VLOOKUP(B85,'[2]นักรียน(Dmc)'!$B$4:$BK$207,55,0)</f>
        <v>2</v>
      </c>
      <c r="AC85" s="6">
        <f>VLOOKUP(B85,'[2]นักรียน(Dmc)'!$B$4:$BK$207,56,0)</f>
        <v>3</v>
      </c>
      <c r="AD85" s="6">
        <f>SUM(X85:AC85)</f>
        <v>23</v>
      </c>
      <c r="AE85" s="6">
        <f t="shared" si="22"/>
        <v>66</v>
      </c>
      <c r="AF85" s="6">
        <f t="shared" si="22"/>
        <v>44</v>
      </c>
      <c r="AG85" s="6">
        <f t="shared" si="23"/>
        <v>110</v>
      </c>
    </row>
    <row r="86" spans="1:34">
      <c r="A86" s="12">
        <v>4</v>
      </c>
      <c r="B86" s="13">
        <v>41030156</v>
      </c>
      <c r="C86" s="13" t="str">
        <f>VLOOKUP(B86,'[1]ตาราง 5'!$B$4:$C$218,2,0)</f>
        <v>บ้านห้วยปลาโดศรีสามารถ</v>
      </c>
      <c r="D86" s="6">
        <f>VLOOKUP(B86,'[2]นักรียน(Dmc)'!$B$4:$BK$207,3,0)</f>
        <v>0</v>
      </c>
      <c r="E86" s="6">
        <f>VLOOKUP(B86,'[2]นักรียน(Dmc)'!$B$4:$BK$207,4,0)</f>
        <v>0</v>
      </c>
      <c r="F86" s="6">
        <f>VLOOKUP(B86,'[2]นักรียน(Dmc)'!$B$4:$BK$207,7,0)</f>
        <v>21</v>
      </c>
      <c r="G86" s="6">
        <f>VLOOKUP(B86,'[2]นักรียน(Dmc)'!$B$4:$BK$207,8,0)</f>
        <v>12</v>
      </c>
      <c r="H86" s="6">
        <f>VLOOKUP(B86,'[2]นักรียน(Dmc)'!$B$4:$BK$207,11,0)</f>
        <v>16</v>
      </c>
      <c r="I86" s="6">
        <f>VLOOKUP(B86,'[2]นักรียน(Dmc)'!$B$4:$BK$207,12,0)</f>
        <v>17</v>
      </c>
      <c r="J86" s="14">
        <f t="shared" si="20"/>
        <v>66</v>
      </c>
      <c r="K86" s="6">
        <f>VLOOKUP(B86,'[2]นักรียน(Dmc)'!$B$4:$BK$207,19,0)</f>
        <v>16</v>
      </c>
      <c r="L86" s="6">
        <f>VLOOKUP(B86,'[2]นักรียน(Dmc)'!$B$4:$BK$207,20,0)</f>
        <v>12</v>
      </c>
      <c r="M86" s="6">
        <f>VLOOKUP(B86,'[2]นักรียน(Dmc)'!$B$4:$BK$207,23,0)</f>
        <v>23</v>
      </c>
      <c r="N86" s="6">
        <f>VLOOKUP(B86,'[2]นักรียน(Dmc)'!$B$4:$BK$207,24,0)</f>
        <v>21</v>
      </c>
      <c r="O86" s="6">
        <f>VLOOKUP(B86,'[2]นักรียน(Dmc)'!$B$4:$BK$207,27,0)</f>
        <v>18</v>
      </c>
      <c r="P86" s="6">
        <f>VLOOKUP(B86,'[2]นักรียน(Dmc)'!$B$4:$BK$207,28,0)</f>
        <v>16</v>
      </c>
      <c r="Q86" s="6">
        <f>VLOOKUP(B86,'[2]นักรียน(Dmc)'!$B$4:$BK$207,31,0)</f>
        <v>11</v>
      </c>
      <c r="R86" s="6">
        <f>VLOOKUP(B86,'[2]นักรียน(Dmc)'!$B$4:$BK$207,32,0)</f>
        <v>14</v>
      </c>
      <c r="S86" s="6">
        <f>VLOOKUP(B86,'[2]นักรียน(Dmc)'!$B$4:$BK$207,35,0)</f>
        <v>13</v>
      </c>
      <c r="T86" s="6">
        <f>VLOOKUP(B86,'[2]นักรียน(Dmc)'!$B$4:$BK$207,36,0)</f>
        <v>23</v>
      </c>
      <c r="U86" s="6">
        <f>VLOOKUP(B86,'[2]นักรียน(Dmc)'!$B$4:$BK$207,39,0)</f>
        <v>17</v>
      </c>
      <c r="V86" s="6">
        <f>VLOOKUP(B86,'[2]นักรียน(Dmc)'!$B$4:$BK$207,40,0)</f>
        <v>18</v>
      </c>
      <c r="W86" s="6">
        <f t="shared" si="21"/>
        <v>202</v>
      </c>
      <c r="X86" s="6">
        <f>VLOOKUP(B86,'[2]นักรียน(Dmc)'!$B$4:$BK$207,47,0)</f>
        <v>13</v>
      </c>
      <c r="Y86" s="6">
        <f>VLOOKUP(B86,'[2]นักรียน(Dmc)'!$B$4:$BK$207,48,0)</f>
        <v>24</v>
      </c>
      <c r="Z86" s="6">
        <f>VLOOKUP(B86,'[2]นักรียน(Dmc)'!$B$4:$BK$207,51,0)</f>
        <v>17</v>
      </c>
      <c r="AA86" s="6">
        <f>VLOOKUP(B86,'[2]นักรียน(Dmc)'!$B$4:$BK$207,52,0)</f>
        <v>8</v>
      </c>
      <c r="AB86" s="6">
        <f>VLOOKUP(B86,'[2]นักรียน(Dmc)'!$B$4:$BK$207,55,0)</f>
        <v>18</v>
      </c>
      <c r="AC86" s="6">
        <f>VLOOKUP(B86,'[2]นักรียน(Dmc)'!$B$4:$BK$207,56,0)</f>
        <v>18</v>
      </c>
      <c r="AD86" s="6">
        <f>SUM(X86:AC86)</f>
        <v>98</v>
      </c>
      <c r="AE86" s="6">
        <f t="shared" si="22"/>
        <v>183</v>
      </c>
      <c r="AF86" s="6">
        <f t="shared" si="22"/>
        <v>183</v>
      </c>
      <c r="AG86" s="6">
        <f t="shared" si="23"/>
        <v>366</v>
      </c>
    </row>
    <row r="87" spans="1:34">
      <c r="A87" s="12">
        <v>5</v>
      </c>
      <c r="B87" s="13">
        <v>41030157</v>
      </c>
      <c r="C87" s="13" t="str">
        <f>VLOOKUP(B87,'[1]ตาราง 5'!$B$4:$C$218,2,0)</f>
        <v>บ้านหนองสองห้อง</v>
      </c>
      <c r="D87" s="6">
        <f>VLOOKUP(B87,'[2]นักรียน(Dmc)'!$B$4:$BK$207,3,0)</f>
        <v>0</v>
      </c>
      <c r="E87" s="6">
        <f>VLOOKUP(B87,'[2]นักรียน(Dmc)'!$B$4:$BK$207,4,0)</f>
        <v>0</v>
      </c>
      <c r="F87" s="6">
        <f>VLOOKUP(B87,'[2]นักรียน(Dmc)'!$B$4:$BK$207,7,0)</f>
        <v>5</v>
      </c>
      <c r="G87" s="6">
        <f>VLOOKUP(B87,'[2]นักรียน(Dmc)'!$B$4:$BK$207,8,0)</f>
        <v>10</v>
      </c>
      <c r="H87" s="6">
        <f>VLOOKUP(B87,'[2]นักรียน(Dmc)'!$B$4:$BK$207,11,0)</f>
        <v>13</v>
      </c>
      <c r="I87" s="6">
        <f>VLOOKUP(B87,'[2]นักรียน(Dmc)'!$B$4:$BK$207,12,0)</f>
        <v>9</v>
      </c>
      <c r="J87" s="14">
        <f t="shared" si="20"/>
        <v>37</v>
      </c>
      <c r="K87" s="6">
        <f>VLOOKUP(B87,'[2]นักรียน(Dmc)'!$B$4:$BK$207,19,0)</f>
        <v>13</v>
      </c>
      <c r="L87" s="6">
        <f>VLOOKUP(B87,'[2]นักรียน(Dmc)'!$B$4:$BK$207,20,0)</f>
        <v>3</v>
      </c>
      <c r="M87" s="6">
        <f>VLOOKUP(B87,'[2]นักรียน(Dmc)'!$B$4:$BK$207,23,0)</f>
        <v>11</v>
      </c>
      <c r="N87" s="6">
        <f>VLOOKUP(B87,'[2]นักรียน(Dmc)'!$B$4:$BK$207,24,0)</f>
        <v>6</v>
      </c>
      <c r="O87" s="6">
        <f>VLOOKUP(B87,'[2]นักรียน(Dmc)'!$B$4:$BK$207,27,0)</f>
        <v>12</v>
      </c>
      <c r="P87" s="6">
        <f>VLOOKUP(B87,'[2]นักรียน(Dmc)'!$B$4:$BK$207,28,0)</f>
        <v>12</v>
      </c>
      <c r="Q87" s="6">
        <f>VLOOKUP(B87,'[2]นักรียน(Dmc)'!$B$4:$BK$207,31,0)</f>
        <v>14</v>
      </c>
      <c r="R87" s="6">
        <f>VLOOKUP(B87,'[2]นักรียน(Dmc)'!$B$4:$BK$207,32,0)</f>
        <v>12</v>
      </c>
      <c r="S87" s="6">
        <f>VLOOKUP(B87,'[2]นักรียน(Dmc)'!$B$4:$BK$207,35,0)</f>
        <v>15</v>
      </c>
      <c r="T87" s="6">
        <f>VLOOKUP(B87,'[2]นักรียน(Dmc)'!$B$4:$BK$207,36,0)</f>
        <v>9</v>
      </c>
      <c r="U87" s="6">
        <f>VLOOKUP(B87,'[2]นักรียน(Dmc)'!$B$4:$BK$207,39,0)</f>
        <v>10</v>
      </c>
      <c r="V87" s="6">
        <f>VLOOKUP(B87,'[2]นักรียน(Dmc)'!$B$4:$BK$207,40,0)</f>
        <v>10</v>
      </c>
      <c r="W87" s="6">
        <f t="shared" si="21"/>
        <v>127</v>
      </c>
      <c r="X87" s="6">
        <f>VLOOKUP(B87,'[2]นักรียน(Dmc)'!$B$4:$BK$207,47,0)</f>
        <v>19</v>
      </c>
      <c r="Y87" s="6">
        <f>VLOOKUP(B87,'[2]นักรียน(Dmc)'!$B$4:$BK$207,48,0)</f>
        <v>10</v>
      </c>
      <c r="Z87" s="6">
        <f>VLOOKUP(B87,'[2]นักรียน(Dmc)'!$B$4:$BK$207,51,0)</f>
        <v>12</v>
      </c>
      <c r="AA87" s="6">
        <f>VLOOKUP(B87,'[2]นักรียน(Dmc)'!$B$4:$BK$207,52,0)</f>
        <v>8</v>
      </c>
      <c r="AB87" s="6">
        <f>VLOOKUP(B87,'[2]นักรียน(Dmc)'!$B$4:$BK$207,55,0)</f>
        <v>15</v>
      </c>
      <c r="AC87" s="6">
        <f>VLOOKUP(B87,'[2]นักรียน(Dmc)'!$B$4:$BK$207,56,0)</f>
        <v>6</v>
      </c>
      <c r="AD87" s="6">
        <f>SUM(X87:AC87)</f>
        <v>70</v>
      </c>
      <c r="AE87" s="6">
        <f t="shared" si="22"/>
        <v>139</v>
      </c>
      <c r="AF87" s="6">
        <f t="shared" si="22"/>
        <v>95</v>
      </c>
      <c r="AG87" s="6">
        <f t="shared" si="23"/>
        <v>234</v>
      </c>
    </row>
    <row r="88" spans="1:34">
      <c r="A88" s="12">
        <v>6</v>
      </c>
      <c r="B88" s="13">
        <v>41030158</v>
      </c>
      <c r="C88" s="13" t="str">
        <f>VLOOKUP(B88,'[1]ตาราง 5'!$B$4:$C$218,2,0)</f>
        <v>บ้านถ่อนคำหวด</v>
      </c>
      <c r="D88" s="6">
        <f>VLOOKUP(B88,'[2]นักรียน(Dmc)'!$B$4:$BK$207,3,0)</f>
        <v>0</v>
      </c>
      <c r="E88" s="6">
        <f>VLOOKUP(B88,'[2]นักรียน(Dmc)'!$B$4:$BK$207,4,0)</f>
        <v>0</v>
      </c>
      <c r="F88" s="6">
        <f>VLOOKUP(B88,'[2]นักรียน(Dmc)'!$B$4:$BK$207,7,0)</f>
        <v>2</v>
      </c>
      <c r="G88" s="6">
        <f>VLOOKUP(B88,'[2]นักรียน(Dmc)'!$B$4:$BK$207,8,0)</f>
        <v>2</v>
      </c>
      <c r="H88" s="6">
        <f>VLOOKUP(B88,'[2]นักรียน(Dmc)'!$B$4:$BK$207,11,0)</f>
        <v>1</v>
      </c>
      <c r="I88" s="6">
        <f>VLOOKUP(B88,'[2]นักรียน(Dmc)'!$B$4:$BK$207,12,0)</f>
        <v>4</v>
      </c>
      <c r="J88" s="14">
        <f t="shared" si="20"/>
        <v>9</v>
      </c>
      <c r="K88" s="6">
        <f>VLOOKUP(B88,'[2]นักรียน(Dmc)'!$B$4:$BK$207,19,0)</f>
        <v>4</v>
      </c>
      <c r="L88" s="6">
        <f>VLOOKUP(B88,'[2]นักรียน(Dmc)'!$B$4:$BK$207,20,0)</f>
        <v>4</v>
      </c>
      <c r="M88" s="6">
        <f>VLOOKUP(B88,'[2]นักรียน(Dmc)'!$B$4:$BK$207,23,0)</f>
        <v>3</v>
      </c>
      <c r="N88" s="6">
        <f>VLOOKUP(B88,'[2]นักรียน(Dmc)'!$B$4:$BK$207,24,0)</f>
        <v>0</v>
      </c>
      <c r="O88" s="6">
        <f>VLOOKUP(B88,'[2]นักรียน(Dmc)'!$B$4:$BK$207,27,0)</f>
        <v>5</v>
      </c>
      <c r="P88" s="6">
        <f>VLOOKUP(B88,'[2]นักรียน(Dmc)'!$B$4:$BK$207,28,0)</f>
        <v>1</v>
      </c>
      <c r="Q88" s="6">
        <f>VLOOKUP(B88,'[2]นักรียน(Dmc)'!$B$4:$BK$207,31,0)</f>
        <v>2</v>
      </c>
      <c r="R88" s="6">
        <f>VLOOKUP(B88,'[2]นักรียน(Dmc)'!$B$4:$BK$207,32,0)</f>
        <v>5</v>
      </c>
      <c r="S88" s="6">
        <f>VLOOKUP(B88,'[2]นักรียน(Dmc)'!$B$4:$BK$207,35,0)</f>
        <v>3</v>
      </c>
      <c r="T88" s="6">
        <f>VLOOKUP(B88,'[2]นักรียน(Dmc)'!$B$4:$BK$207,36,0)</f>
        <v>6</v>
      </c>
      <c r="U88" s="6">
        <f>VLOOKUP(B88,'[2]นักรียน(Dmc)'!$B$4:$BK$207,39,0)</f>
        <v>0</v>
      </c>
      <c r="V88" s="6">
        <f>VLOOKUP(B88,'[2]นักรียน(Dmc)'!$B$4:$BK$207,40,0)</f>
        <v>4</v>
      </c>
      <c r="W88" s="6">
        <f t="shared" si="21"/>
        <v>37</v>
      </c>
      <c r="X88" s="6"/>
      <c r="Y88" s="6"/>
      <c r="Z88" s="6"/>
      <c r="AA88" s="6"/>
      <c r="AB88" s="6"/>
      <c r="AC88" s="6"/>
      <c r="AD88" s="6"/>
      <c r="AE88" s="6">
        <f t="shared" si="22"/>
        <v>20</v>
      </c>
      <c r="AF88" s="6">
        <f t="shared" si="22"/>
        <v>26</v>
      </c>
      <c r="AG88" s="6">
        <f t="shared" si="23"/>
        <v>46</v>
      </c>
    </row>
    <row r="89" spans="1:34">
      <c r="A89" s="12">
        <v>7</v>
      </c>
      <c r="B89" s="13">
        <v>41030169</v>
      </c>
      <c r="C89" s="13" t="str">
        <f>VLOOKUP(B89,'[1]ตาราง 5'!$B$4:$C$218,2,0)</f>
        <v>บ้านนาจาน</v>
      </c>
      <c r="D89" s="6">
        <f>VLOOKUP(B89,'[2]นักรียน(Dmc)'!$B$4:$BK$207,3,0)</f>
        <v>0</v>
      </c>
      <c r="E89" s="6">
        <f>VLOOKUP(B89,'[2]นักรียน(Dmc)'!$B$4:$BK$207,4,0)</f>
        <v>0</v>
      </c>
      <c r="F89" s="6">
        <f>VLOOKUP(B89,'[2]นักรียน(Dmc)'!$B$4:$BK$207,7,0)</f>
        <v>16</v>
      </c>
      <c r="G89" s="6">
        <f>VLOOKUP(B89,'[2]นักรียน(Dmc)'!$B$4:$BK$207,8,0)</f>
        <v>10</v>
      </c>
      <c r="H89" s="6">
        <f>VLOOKUP(B89,'[2]นักรียน(Dmc)'!$B$4:$BK$207,11,0)</f>
        <v>21</v>
      </c>
      <c r="I89" s="6">
        <f>VLOOKUP(B89,'[2]นักรียน(Dmc)'!$B$4:$BK$207,12,0)</f>
        <v>13</v>
      </c>
      <c r="J89" s="14">
        <f t="shared" si="20"/>
        <v>60</v>
      </c>
      <c r="K89" s="6">
        <f>VLOOKUP(B89,'[2]นักรียน(Dmc)'!$B$4:$BK$207,19,0)</f>
        <v>19</v>
      </c>
      <c r="L89" s="6">
        <f>VLOOKUP(B89,'[2]นักรียน(Dmc)'!$B$4:$BK$207,20,0)</f>
        <v>15</v>
      </c>
      <c r="M89" s="6">
        <f>VLOOKUP(B89,'[2]นักรียน(Dmc)'!$B$4:$BK$207,23,0)</f>
        <v>19</v>
      </c>
      <c r="N89" s="6">
        <f>VLOOKUP(B89,'[2]นักรียน(Dmc)'!$B$4:$BK$207,24,0)</f>
        <v>16</v>
      </c>
      <c r="O89" s="6">
        <f>VLOOKUP(B89,'[2]นักรียน(Dmc)'!$B$4:$BK$207,27,0)</f>
        <v>23</v>
      </c>
      <c r="P89" s="6">
        <f>VLOOKUP(B89,'[2]นักรียน(Dmc)'!$B$4:$BK$207,28,0)</f>
        <v>27</v>
      </c>
      <c r="Q89" s="6">
        <f>VLOOKUP(B89,'[2]นักรียน(Dmc)'!$B$4:$BK$207,31,0)</f>
        <v>26</v>
      </c>
      <c r="R89" s="6">
        <f>VLOOKUP(B89,'[2]นักรียน(Dmc)'!$B$4:$BK$207,32,0)</f>
        <v>21</v>
      </c>
      <c r="S89" s="6">
        <f>VLOOKUP(B89,'[2]นักรียน(Dmc)'!$B$4:$BK$207,35,0)</f>
        <v>27</v>
      </c>
      <c r="T89" s="6">
        <f>VLOOKUP(B89,'[2]นักรียน(Dmc)'!$B$4:$BK$207,36,0)</f>
        <v>19</v>
      </c>
      <c r="U89" s="6">
        <f>VLOOKUP(B89,'[2]นักรียน(Dmc)'!$B$4:$BK$207,39,0)</f>
        <v>28</v>
      </c>
      <c r="V89" s="6">
        <f>VLOOKUP(B89,'[2]นักรียน(Dmc)'!$B$4:$BK$207,40,0)</f>
        <v>19</v>
      </c>
      <c r="W89" s="6">
        <f t="shared" si="21"/>
        <v>259</v>
      </c>
      <c r="X89" s="6">
        <f>VLOOKUP(B89,'[2]นักรียน(Dmc)'!$B$4:$BK$207,47,0)</f>
        <v>19</v>
      </c>
      <c r="Y89" s="6">
        <f>VLOOKUP(B89,'[2]นักรียน(Dmc)'!$B$4:$BK$207,48,0)</f>
        <v>17</v>
      </c>
      <c r="Z89" s="6">
        <f>VLOOKUP(B89,'[2]นักรียน(Dmc)'!$B$4:$BK$207,51,0)</f>
        <v>30</v>
      </c>
      <c r="AA89" s="6">
        <f>VLOOKUP(B89,'[2]นักรียน(Dmc)'!$B$4:$BK$207,52,0)</f>
        <v>20</v>
      </c>
      <c r="AB89" s="6">
        <f>VLOOKUP(B89,'[2]นักรียน(Dmc)'!$B$4:$BK$207,55,0)</f>
        <v>19</v>
      </c>
      <c r="AC89" s="6">
        <f>VLOOKUP(B89,'[2]นักรียน(Dmc)'!$B$4:$BK$207,56,0)</f>
        <v>21</v>
      </c>
      <c r="AD89" s="6">
        <f>SUM(X89:AC89)</f>
        <v>126</v>
      </c>
      <c r="AE89" s="6">
        <f t="shared" si="22"/>
        <v>247</v>
      </c>
      <c r="AF89" s="6">
        <f t="shared" si="22"/>
        <v>198</v>
      </c>
      <c r="AG89" s="6">
        <f t="shared" si="23"/>
        <v>445</v>
      </c>
    </row>
    <row r="90" spans="1:34">
      <c r="A90" s="12">
        <v>8</v>
      </c>
      <c r="B90" s="13">
        <v>41030170</v>
      </c>
      <c r="C90" s="13" t="str">
        <f>VLOOKUP(B90,'[1]ตาราง 5'!$B$4:$C$218,2,0)</f>
        <v>บ้านฝาง</v>
      </c>
      <c r="D90" s="6">
        <f>VLOOKUP(B90,'[2]นักรียน(Dmc)'!$B$4:$BK$207,3,0)</f>
        <v>0</v>
      </c>
      <c r="E90" s="6">
        <f>VLOOKUP(B90,'[2]นักรียน(Dmc)'!$B$4:$BK$207,4,0)</f>
        <v>0</v>
      </c>
      <c r="F90" s="6">
        <f>VLOOKUP(B90,'[2]นักรียน(Dmc)'!$B$4:$BK$207,7,0)</f>
        <v>5</v>
      </c>
      <c r="G90" s="6">
        <f>VLOOKUP(B90,'[2]นักรียน(Dmc)'!$B$4:$BK$207,8,0)</f>
        <v>8</v>
      </c>
      <c r="H90" s="6">
        <f>VLOOKUP(B90,'[2]นักรียน(Dmc)'!$B$4:$BK$207,11,0)</f>
        <v>7</v>
      </c>
      <c r="I90" s="6">
        <f>VLOOKUP(B90,'[2]นักรียน(Dmc)'!$B$4:$BK$207,12,0)</f>
        <v>6</v>
      </c>
      <c r="J90" s="14">
        <f t="shared" si="20"/>
        <v>26</v>
      </c>
      <c r="K90" s="6">
        <f>VLOOKUP(B90,'[2]นักรียน(Dmc)'!$B$4:$BK$207,19,0)</f>
        <v>6</v>
      </c>
      <c r="L90" s="6">
        <f>VLOOKUP(B90,'[2]นักรียน(Dmc)'!$B$4:$BK$207,20,0)</f>
        <v>7</v>
      </c>
      <c r="M90" s="6">
        <f>VLOOKUP(B90,'[2]นักรียน(Dmc)'!$B$4:$BK$207,23,0)</f>
        <v>11</v>
      </c>
      <c r="N90" s="6">
        <f>VLOOKUP(B90,'[2]นักรียน(Dmc)'!$B$4:$BK$207,24,0)</f>
        <v>10</v>
      </c>
      <c r="O90" s="6">
        <f>VLOOKUP(B90,'[2]นักรียน(Dmc)'!$B$4:$BK$207,27,0)</f>
        <v>6</v>
      </c>
      <c r="P90" s="6">
        <f>VLOOKUP(B90,'[2]นักรียน(Dmc)'!$B$4:$BK$207,28,0)</f>
        <v>7</v>
      </c>
      <c r="Q90" s="6">
        <f>VLOOKUP(B90,'[2]นักรียน(Dmc)'!$B$4:$BK$207,31,0)</f>
        <v>13</v>
      </c>
      <c r="R90" s="6">
        <f>VLOOKUP(B90,'[2]นักรียน(Dmc)'!$B$4:$BK$207,32,0)</f>
        <v>10</v>
      </c>
      <c r="S90" s="6">
        <f>VLOOKUP(B90,'[2]นักรียน(Dmc)'!$B$4:$BK$207,35,0)</f>
        <v>13</v>
      </c>
      <c r="T90" s="6">
        <f>VLOOKUP(B90,'[2]นักรียน(Dmc)'!$B$4:$BK$207,36,0)</f>
        <v>1</v>
      </c>
      <c r="U90" s="6">
        <f>VLOOKUP(B90,'[2]นักรียน(Dmc)'!$B$4:$BK$207,39,0)</f>
        <v>8</v>
      </c>
      <c r="V90" s="6">
        <f>VLOOKUP(B90,'[2]นักรียน(Dmc)'!$B$4:$BK$207,40,0)</f>
        <v>10</v>
      </c>
      <c r="W90" s="6">
        <f t="shared" si="21"/>
        <v>102</v>
      </c>
      <c r="X90" s="6"/>
      <c r="Y90" s="6"/>
      <c r="Z90" s="6"/>
      <c r="AA90" s="6"/>
      <c r="AB90" s="6"/>
      <c r="AC90" s="6"/>
      <c r="AD90" s="6"/>
      <c r="AE90" s="6">
        <f t="shared" si="22"/>
        <v>69</v>
      </c>
      <c r="AF90" s="6">
        <f t="shared" si="22"/>
        <v>59</v>
      </c>
      <c r="AG90" s="6">
        <f t="shared" si="23"/>
        <v>128</v>
      </c>
    </row>
    <row r="91" spans="1:34">
      <c r="A91" s="12">
        <v>9</v>
      </c>
      <c r="B91" s="13">
        <v>41030171</v>
      </c>
      <c r="C91" s="13" t="str">
        <f>VLOOKUP(B91,'[1]ตาราง 5'!$B$4:$C$218,2,0)</f>
        <v>บ้านดงค้าพัฒนา</v>
      </c>
      <c r="D91" s="6">
        <f>VLOOKUP(B91,'[2]นักรียน(Dmc)'!$B$4:$BK$207,3,0)</f>
        <v>0</v>
      </c>
      <c r="E91" s="6">
        <f>VLOOKUP(B91,'[2]นักรียน(Dmc)'!$B$4:$BK$207,4,0)</f>
        <v>0</v>
      </c>
      <c r="F91" s="6">
        <f>VLOOKUP(B91,'[2]นักรียน(Dmc)'!$B$4:$BK$207,7,0)</f>
        <v>1</v>
      </c>
      <c r="G91" s="6">
        <f>VLOOKUP(B91,'[2]นักรียน(Dmc)'!$B$4:$BK$207,8,0)</f>
        <v>2</v>
      </c>
      <c r="H91" s="6">
        <f>VLOOKUP(B91,'[2]นักรียน(Dmc)'!$B$4:$BK$207,11,0)</f>
        <v>3</v>
      </c>
      <c r="I91" s="6">
        <f>VLOOKUP(B91,'[2]นักรียน(Dmc)'!$B$4:$BK$207,12,0)</f>
        <v>3</v>
      </c>
      <c r="J91" s="14">
        <f t="shared" si="20"/>
        <v>9</v>
      </c>
      <c r="K91" s="6">
        <f>VLOOKUP(B91,'[2]นักรียน(Dmc)'!$B$4:$BK$207,19,0)</f>
        <v>0</v>
      </c>
      <c r="L91" s="6">
        <f>VLOOKUP(B91,'[2]นักรียน(Dmc)'!$B$4:$BK$207,20,0)</f>
        <v>0</v>
      </c>
      <c r="M91" s="6">
        <f>VLOOKUP(B91,'[2]นักรียน(Dmc)'!$B$4:$BK$207,23,0)</f>
        <v>5</v>
      </c>
      <c r="N91" s="6">
        <f>VLOOKUP(B91,'[2]นักรียน(Dmc)'!$B$4:$BK$207,24,0)</f>
        <v>2</v>
      </c>
      <c r="O91" s="6">
        <f>VLOOKUP(B91,'[2]นักรียน(Dmc)'!$B$4:$BK$207,27,0)</f>
        <v>2</v>
      </c>
      <c r="P91" s="6">
        <f>VLOOKUP(B91,'[2]นักรียน(Dmc)'!$B$4:$BK$207,28,0)</f>
        <v>2</v>
      </c>
      <c r="Q91" s="6">
        <f>VLOOKUP(B91,'[2]นักรียน(Dmc)'!$B$4:$BK$207,31,0)</f>
        <v>6</v>
      </c>
      <c r="R91" s="6">
        <f>VLOOKUP(B91,'[2]นักรียน(Dmc)'!$B$4:$BK$207,32,0)</f>
        <v>5</v>
      </c>
      <c r="S91" s="6">
        <f>VLOOKUP(B91,'[2]นักรียน(Dmc)'!$B$4:$BK$207,35,0)</f>
        <v>9</v>
      </c>
      <c r="T91" s="6">
        <f>VLOOKUP(B91,'[2]นักรียน(Dmc)'!$B$4:$BK$207,36,0)</f>
        <v>6</v>
      </c>
      <c r="U91" s="6">
        <f>VLOOKUP(B91,'[2]นักรียน(Dmc)'!$B$4:$BK$207,39,0)</f>
        <v>3</v>
      </c>
      <c r="V91" s="6">
        <f>VLOOKUP(B91,'[2]นักรียน(Dmc)'!$B$4:$BK$207,40,0)</f>
        <v>2</v>
      </c>
      <c r="W91" s="6">
        <f t="shared" si="21"/>
        <v>42</v>
      </c>
      <c r="X91" s="6"/>
      <c r="Y91" s="6"/>
      <c r="Z91" s="6"/>
      <c r="AA91" s="6"/>
      <c r="AB91" s="6"/>
      <c r="AC91" s="6"/>
      <c r="AD91" s="6"/>
      <c r="AE91" s="6">
        <f t="shared" si="22"/>
        <v>29</v>
      </c>
      <c r="AF91" s="6">
        <f t="shared" si="22"/>
        <v>22</v>
      </c>
      <c r="AG91" s="6">
        <f t="shared" si="23"/>
        <v>51</v>
      </c>
    </row>
    <row r="92" spans="1:34">
      <c r="A92" s="12">
        <v>10</v>
      </c>
      <c r="B92" s="13">
        <v>41030172</v>
      </c>
      <c r="C92" s="13" t="str">
        <f>VLOOKUP(B92,'[1]ตาราง 5'!$B$4:$C$218,2,0)</f>
        <v>บ้านปากดง</v>
      </c>
      <c r="D92" s="6">
        <f>VLOOKUP(B92,'[2]นักรียน(Dmc)'!$B$4:$BK$207,3,0)</f>
        <v>6</v>
      </c>
      <c r="E92" s="6">
        <f>VLOOKUP(B92,'[2]นักรียน(Dmc)'!$B$4:$BK$207,4,0)</f>
        <v>6</v>
      </c>
      <c r="F92" s="6">
        <f>VLOOKUP(B92,'[2]นักรียน(Dmc)'!$B$4:$BK$207,7,0)</f>
        <v>7</v>
      </c>
      <c r="G92" s="6">
        <f>VLOOKUP(B92,'[2]นักรียน(Dmc)'!$B$4:$BK$207,8,0)</f>
        <v>8</v>
      </c>
      <c r="H92" s="6">
        <f>VLOOKUP(B92,'[2]นักรียน(Dmc)'!$B$4:$BK$207,11,0)</f>
        <v>4</v>
      </c>
      <c r="I92" s="6">
        <f>VLOOKUP(B92,'[2]นักรียน(Dmc)'!$B$4:$BK$207,12,0)</f>
        <v>7</v>
      </c>
      <c r="J92" s="14">
        <f t="shared" si="20"/>
        <v>26</v>
      </c>
      <c r="K92" s="6">
        <f>VLOOKUP(B92,'[2]นักรียน(Dmc)'!$B$4:$BK$207,19,0)</f>
        <v>13</v>
      </c>
      <c r="L92" s="6">
        <f>VLOOKUP(B92,'[2]นักรียน(Dmc)'!$B$4:$BK$207,20,0)</f>
        <v>8</v>
      </c>
      <c r="M92" s="6">
        <f>VLOOKUP(B92,'[2]นักรียน(Dmc)'!$B$4:$BK$207,23,0)</f>
        <v>15</v>
      </c>
      <c r="N92" s="6">
        <f>VLOOKUP(B92,'[2]นักรียน(Dmc)'!$B$4:$BK$207,24,0)</f>
        <v>7</v>
      </c>
      <c r="O92" s="6">
        <f>VLOOKUP(B92,'[2]นักรียน(Dmc)'!$B$4:$BK$207,27,0)</f>
        <v>6</v>
      </c>
      <c r="P92" s="6">
        <f>VLOOKUP(B92,'[2]นักรียน(Dmc)'!$B$4:$BK$207,28,0)</f>
        <v>6</v>
      </c>
      <c r="Q92" s="6">
        <f>VLOOKUP(B92,'[2]นักรียน(Dmc)'!$B$4:$BK$207,31,0)</f>
        <v>9</v>
      </c>
      <c r="R92" s="6">
        <f>VLOOKUP(B92,'[2]นักรียน(Dmc)'!$B$4:$BK$207,32,0)</f>
        <v>9</v>
      </c>
      <c r="S92" s="6">
        <f>VLOOKUP(B92,'[2]นักรียน(Dmc)'!$B$4:$BK$207,35,0)</f>
        <v>7</v>
      </c>
      <c r="T92" s="6">
        <f>VLOOKUP(B92,'[2]นักรียน(Dmc)'!$B$4:$BK$207,36,0)</f>
        <v>13</v>
      </c>
      <c r="U92" s="6">
        <f>VLOOKUP(B92,'[2]นักรียน(Dmc)'!$B$4:$BK$207,39,0)</f>
        <v>11</v>
      </c>
      <c r="V92" s="6">
        <f>VLOOKUP(B92,'[2]นักรียน(Dmc)'!$B$4:$BK$207,40,0)</f>
        <v>8</v>
      </c>
      <c r="W92" s="6">
        <f t="shared" si="21"/>
        <v>112</v>
      </c>
      <c r="X92" s="6">
        <f>VLOOKUP(B92,'[2]นักรียน(Dmc)'!$B$4:$BK$207,47,0)</f>
        <v>10</v>
      </c>
      <c r="Y92" s="6">
        <f>VLOOKUP(B92,'[2]นักรียน(Dmc)'!$B$4:$BK$207,48,0)</f>
        <v>13</v>
      </c>
      <c r="Z92" s="6">
        <f>VLOOKUP(B92,'[2]นักรียน(Dmc)'!$B$4:$BK$207,51,0)</f>
        <v>9</v>
      </c>
      <c r="AA92" s="6">
        <f>VLOOKUP(B92,'[2]นักรียน(Dmc)'!$B$4:$BK$207,52,0)</f>
        <v>9</v>
      </c>
      <c r="AB92" s="6">
        <f>VLOOKUP(B92,'[2]นักรียน(Dmc)'!$B$4:$BK$207,55,0)</f>
        <v>13</v>
      </c>
      <c r="AC92" s="6">
        <f>VLOOKUP(B92,'[2]นักรียน(Dmc)'!$B$4:$BK$207,56,0)</f>
        <v>12</v>
      </c>
      <c r="AD92" s="6">
        <f>SUM(X92:AC92)</f>
        <v>66</v>
      </c>
      <c r="AE92" s="6">
        <f t="shared" si="22"/>
        <v>110</v>
      </c>
      <c r="AF92" s="6">
        <f t="shared" si="22"/>
        <v>106</v>
      </c>
      <c r="AG92" s="6">
        <f t="shared" si="23"/>
        <v>216</v>
      </c>
    </row>
    <row r="93" spans="1:34">
      <c r="A93" s="12">
        <v>11</v>
      </c>
      <c r="B93" s="13">
        <v>41030176</v>
      </c>
      <c r="C93" s="13" t="str">
        <f>VLOOKUP(B93,'[1]ตาราง 5'!$B$4:$C$218,2,0)</f>
        <v>ศรีขวัญเมือง</v>
      </c>
      <c r="D93" s="6">
        <f>VLOOKUP(B93,'[2]นักรียน(Dmc)'!$B$4:$BK$207,3,0)</f>
        <v>0</v>
      </c>
      <c r="E93" s="6">
        <f>VLOOKUP(B93,'[2]นักรียน(Dmc)'!$B$4:$BK$207,4,0)</f>
        <v>0</v>
      </c>
      <c r="F93" s="6">
        <f>VLOOKUP(B93,'[2]นักรียน(Dmc)'!$B$4:$BK$207,7,0)</f>
        <v>3</v>
      </c>
      <c r="G93" s="6">
        <f>VLOOKUP(B93,'[2]นักรียน(Dmc)'!$B$4:$BK$207,8,0)</f>
        <v>5</v>
      </c>
      <c r="H93" s="6">
        <f>VLOOKUP(B93,'[2]นักรียน(Dmc)'!$B$4:$BK$207,11,0)</f>
        <v>9</v>
      </c>
      <c r="I93" s="6">
        <f>VLOOKUP(B93,'[2]นักรียน(Dmc)'!$B$4:$BK$207,12,0)</f>
        <v>3</v>
      </c>
      <c r="J93" s="14">
        <f t="shared" si="20"/>
        <v>20</v>
      </c>
      <c r="K93" s="6">
        <f>VLOOKUP(B93,'[2]นักรียน(Dmc)'!$B$4:$BK$207,19,0)</f>
        <v>9</v>
      </c>
      <c r="L93" s="6">
        <f>VLOOKUP(B93,'[2]นักรียน(Dmc)'!$B$4:$BK$207,20,0)</f>
        <v>8</v>
      </c>
      <c r="M93" s="6">
        <f>VLOOKUP(B93,'[2]นักรียน(Dmc)'!$B$4:$BK$207,23,0)</f>
        <v>11</v>
      </c>
      <c r="N93" s="6">
        <f>VLOOKUP(B93,'[2]นักรียน(Dmc)'!$B$4:$BK$207,24,0)</f>
        <v>10</v>
      </c>
      <c r="O93" s="6">
        <f>VLOOKUP(B93,'[2]นักรียน(Dmc)'!$B$4:$BK$207,27,0)</f>
        <v>10</v>
      </c>
      <c r="P93" s="6">
        <f>VLOOKUP(B93,'[2]นักรียน(Dmc)'!$B$4:$BK$207,28,0)</f>
        <v>8</v>
      </c>
      <c r="Q93" s="6">
        <f>VLOOKUP(B93,'[2]นักรียน(Dmc)'!$B$4:$BK$207,31,0)</f>
        <v>9</v>
      </c>
      <c r="R93" s="6">
        <f>VLOOKUP(B93,'[2]นักรียน(Dmc)'!$B$4:$BK$207,32,0)</f>
        <v>8</v>
      </c>
      <c r="S93" s="6">
        <f>VLOOKUP(B93,'[2]นักรียน(Dmc)'!$B$4:$BK$207,35,0)</f>
        <v>9</v>
      </c>
      <c r="T93" s="6">
        <f>VLOOKUP(B93,'[2]นักรียน(Dmc)'!$B$4:$BK$207,36,0)</f>
        <v>7</v>
      </c>
      <c r="U93" s="6">
        <f>VLOOKUP(B93,'[2]นักรียน(Dmc)'!$B$4:$BK$207,39,0)</f>
        <v>17</v>
      </c>
      <c r="V93" s="6">
        <f>VLOOKUP(B93,'[2]นักรียน(Dmc)'!$B$4:$BK$207,40,0)</f>
        <v>11</v>
      </c>
      <c r="W93" s="6">
        <f t="shared" si="21"/>
        <v>117</v>
      </c>
      <c r="X93" s="6">
        <f>VLOOKUP(B93,'[2]นักรียน(Dmc)'!$B$4:$BK$207,47,0)</f>
        <v>13</v>
      </c>
      <c r="Y93" s="6">
        <f>VLOOKUP(B93,'[2]นักรียน(Dmc)'!$B$4:$BK$207,48,0)</f>
        <v>19</v>
      </c>
      <c r="Z93" s="6">
        <f>VLOOKUP(B93,'[2]นักรียน(Dmc)'!$B$4:$BK$207,51,0)</f>
        <v>18</v>
      </c>
      <c r="AA93" s="6">
        <f>VLOOKUP(B93,'[2]นักรียน(Dmc)'!$B$4:$BK$207,52,0)</f>
        <v>9</v>
      </c>
      <c r="AB93" s="6">
        <f>VLOOKUP(B93,'[2]นักรียน(Dmc)'!$B$4:$BK$207,55,0)</f>
        <v>13</v>
      </c>
      <c r="AC93" s="6">
        <f>VLOOKUP(B93,'[2]นักรียน(Dmc)'!$B$4:$BK$207,56,0)</f>
        <v>19</v>
      </c>
      <c r="AD93" s="6">
        <f>SUM(X93:AC93)</f>
        <v>91</v>
      </c>
      <c r="AE93" s="6">
        <f t="shared" si="22"/>
        <v>121</v>
      </c>
      <c r="AF93" s="6">
        <f t="shared" si="22"/>
        <v>107</v>
      </c>
      <c r="AG93" s="6">
        <f t="shared" si="23"/>
        <v>228</v>
      </c>
    </row>
    <row r="94" spans="1:34">
      <c r="A94" s="12">
        <v>12</v>
      </c>
      <c r="B94" s="13">
        <v>41030177</v>
      </c>
      <c r="C94" s="13" t="str">
        <f>VLOOKUP(B94,'[1]ตาราง 5'!$B$4:$C$218,2,0)</f>
        <v>พัฒนาศรีผดุงอุดมวิทย์</v>
      </c>
      <c r="D94" s="6">
        <f>VLOOKUP(B94,'[2]นักรียน(Dmc)'!$B$4:$BK$207,3,0)</f>
        <v>0</v>
      </c>
      <c r="E94" s="6">
        <f>VLOOKUP(B94,'[2]นักรียน(Dmc)'!$B$4:$BK$207,4,0)</f>
        <v>0</v>
      </c>
      <c r="F94" s="6">
        <f>VLOOKUP(B94,'[2]นักรียน(Dmc)'!$B$4:$BK$207,7,0)</f>
        <v>16</v>
      </c>
      <c r="G94" s="6">
        <f>VLOOKUP(B94,'[2]นักรียน(Dmc)'!$B$4:$BK$207,8,0)</f>
        <v>18</v>
      </c>
      <c r="H94" s="6">
        <f>VLOOKUP(B94,'[2]นักรียน(Dmc)'!$B$4:$BK$207,11,0)</f>
        <v>34</v>
      </c>
      <c r="I94" s="6">
        <f>VLOOKUP(B94,'[2]นักรียน(Dmc)'!$B$4:$BK$207,12,0)</f>
        <v>43</v>
      </c>
      <c r="J94" s="14">
        <f t="shared" si="20"/>
        <v>111</v>
      </c>
      <c r="K94" s="6">
        <f>VLOOKUP(B94,'[2]นักรียน(Dmc)'!$B$4:$BK$207,19,0)</f>
        <v>33</v>
      </c>
      <c r="L94" s="6">
        <f>VLOOKUP(B94,'[2]นักรียน(Dmc)'!$B$4:$BK$207,20,0)</f>
        <v>40</v>
      </c>
      <c r="M94" s="6">
        <f>VLOOKUP(B94,'[2]นักรียน(Dmc)'!$B$4:$BK$207,23,0)</f>
        <v>58</v>
      </c>
      <c r="N94" s="6">
        <f>VLOOKUP(B94,'[2]นักรียน(Dmc)'!$B$4:$BK$207,24,0)</f>
        <v>53</v>
      </c>
      <c r="O94" s="6">
        <f>VLOOKUP(B94,'[2]นักรียน(Dmc)'!$B$4:$BK$207,27,0)</f>
        <v>60</v>
      </c>
      <c r="P94" s="6">
        <f>VLOOKUP(B94,'[2]นักรียน(Dmc)'!$B$4:$BK$207,28,0)</f>
        <v>55</v>
      </c>
      <c r="Q94" s="6">
        <f>VLOOKUP(B94,'[2]นักรียน(Dmc)'!$B$4:$BK$207,31,0)</f>
        <v>58</v>
      </c>
      <c r="R94" s="6">
        <f>VLOOKUP(B94,'[2]นักรียน(Dmc)'!$B$4:$BK$207,32,0)</f>
        <v>70</v>
      </c>
      <c r="S94" s="6">
        <f>VLOOKUP(B94,'[2]นักรียน(Dmc)'!$B$4:$BK$207,35,0)</f>
        <v>77</v>
      </c>
      <c r="T94" s="6">
        <f>VLOOKUP(B94,'[2]นักรียน(Dmc)'!$B$4:$BK$207,36,0)</f>
        <v>74</v>
      </c>
      <c r="U94" s="6">
        <f>VLOOKUP(B94,'[2]นักรียน(Dmc)'!$B$4:$BK$207,39,0)</f>
        <v>73</v>
      </c>
      <c r="V94" s="6">
        <f>VLOOKUP(B94,'[2]นักรียน(Dmc)'!$B$4:$BK$207,40,0)</f>
        <v>61</v>
      </c>
      <c r="W94" s="6">
        <f t="shared" si="21"/>
        <v>712</v>
      </c>
      <c r="X94" s="6"/>
      <c r="Y94" s="6"/>
      <c r="Z94" s="6"/>
      <c r="AA94" s="6"/>
      <c r="AB94" s="6"/>
      <c r="AC94" s="6"/>
      <c r="AD94" s="6"/>
      <c r="AE94" s="6">
        <f t="shared" si="22"/>
        <v>409</v>
      </c>
      <c r="AF94" s="6">
        <f t="shared" si="22"/>
        <v>414</v>
      </c>
      <c r="AG94" s="6">
        <f t="shared" si="23"/>
        <v>823</v>
      </c>
    </row>
    <row r="95" spans="1:34">
      <c r="A95" s="12">
        <v>13</v>
      </c>
      <c r="B95" s="13">
        <v>41030178</v>
      </c>
      <c r="C95" s="13" t="str">
        <f>VLOOKUP(B95,'[1]ตาราง 5'!$B$4:$C$218,2,0)</f>
        <v>อนุบาลศรีสุทโธ</v>
      </c>
      <c r="D95" s="6">
        <f>VLOOKUP(B95,'[2]นักรียน(Dmc)'!$B$4:$BK$207,3,0)</f>
        <v>0</v>
      </c>
      <c r="E95" s="6">
        <f>VLOOKUP(B95,'[2]นักรียน(Dmc)'!$B$4:$BK$207,4,0)</f>
        <v>0</v>
      </c>
      <c r="F95" s="6">
        <f>VLOOKUP(B95,'[2]นักรียน(Dmc)'!$B$4:$BK$207,7,0)</f>
        <v>20</v>
      </c>
      <c r="G95" s="6">
        <f>VLOOKUP(B95,'[2]นักรียน(Dmc)'!$B$4:$BK$207,8,0)</f>
        <v>25</v>
      </c>
      <c r="H95" s="6">
        <f>VLOOKUP(B95,'[2]นักรียน(Dmc)'!$B$4:$BK$207,11,0)</f>
        <v>32</v>
      </c>
      <c r="I95" s="6">
        <f>VLOOKUP(B95,'[2]นักรียน(Dmc)'!$B$4:$BK$207,12,0)</f>
        <v>41</v>
      </c>
      <c r="J95" s="14">
        <f t="shared" si="20"/>
        <v>118</v>
      </c>
      <c r="K95" s="6">
        <f>VLOOKUP(B95,'[2]นักรียน(Dmc)'!$B$4:$BK$207,19,0)</f>
        <v>61</v>
      </c>
      <c r="L95" s="6">
        <f>VLOOKUP(B95,'[2]นักรียน(Dmc)'!$B$4:$BK$207,20,0)</f>
        <v>65</v>
      </c>
      <c r="M95" s="6">
        <f>VLOOKUP(B95,'[2]นักรียน(Dmc)'!$B$4:$BK$207,23,0)</f>
        <v>61</v>
      </c>
      <c r="N95" s="6">
        <f>VLOOKUP(B95,'[2]นักรียน(Dmc)'!$B$4:$BK$207,24,0)</f>
        <v>67</v>
      </c>
      <c r="O95" s="6">
        <f>VLOOKUP(B95,'[2]นักรียน(Dmc)'!$B$4:$BK$207,27,0)</f>
        <v>87</v>
      </c>
      <c r="P95" s="6">
        <f>VLOOKUP(B95,'[2]นักรียน(Dmc)'!$B$4:$BK$207,28,0)</f>
        <v>120</v>
      </c>
      <c r="Q95" s="6">
        <f>VLOOKUP(B95,'[2]นักรียน(Dmc)'!$B$4:$BK$207,31,0)</f>
        <v>102</v>
      </c>
      <c r="R95" s="6">
        <f>VLOOKUP(B95,'[2]นักรียน(Dmc)'!$B$4:$BK$207,32,0)</f>
        <v>83</v>
      </c>
      <c r="S95" s="6">
        <f>VLOOKUP(B95,'[2]นักรียน(Dmc)'!$B$4:$BK$207,35,0)</f>
        <v>112</v>
      </c>
      <c r="T95" s="6">
        <f>VLOOKUP(B95,'[2]นักรียน(Dmc)'!$B$4:$BK$207,36,0)</f>
        <v>130</v>
      </c>
      <c r="U95" s="6">
        <f>VLOOKUP(B95,'[2]นักรียน(Dmc)'!$B$4:$BK$207,39,0)</f>
        <v>121</v>
      </c>
      <c r="V95" s="6">
        <f>VLOOKUP(B95,'[2]นักรียน(Dmc)'!$B$4:$BK$207,40,0)</f>
        <v>113</v>
      </c>
      <c r="W95" s="6">
        <f t="shared" si="21"/>
        <v>1122</v>
      </c>
      <c r="X95" s="6"/>
      <c r="Y95" s="6"/>
      <c r="Z95" s="6"/>
      <c r="AA95" s="6"/>
      <c r="AB95" s="6"/>
      <c r="AC95" s="6"/>
      <c r="AD95" s="6"/>
      <c r="AE95" s="6">
        <f t="shared" si="22"/>
        <v>596</v>
      </c>
      <c r="AF95" s="6">
        <f t="shared" si="22"/>
        <v>644</v>
      </c>
      <c r="AG95" s="6">
        <f t="shared" si="23"/>
        <v>1240</v>
      </c>
      <c r="AH95" s="2">
        <f>COUNTIFS(AG83:AG95,"&lt;=120")</f>
        <v>5</v>
      </c>
    </row>
    <row r="96" spans="1:34" ht="30">
      <c r="A96" s="7" t="s">
        <v>29</v>
      </c>
      <c r="B96" s="7"/>
      <c r="C96" s="7"/>
      <c r="D96" s="16">
        <f>SUM(D83:D95)</f>
        <v>6</v>
      </c>
      <c r="E96" s="16">
        <f t="shared" ref="E96:AG96" si="24">SUM(E83:E95)</f>
        <v>6</v>
      </c>
      <c r="F96" s="16">
        <f t="shared" si="24"/>
        <v>114</v>
      </c>
      <c r="G96" s="16">
        <f t="shared" si="24"/>
        <v>111</v>
      </c>
      <c r="H96" s="16">
        <f t="shared" si="24"/>
        <v>159</v>
      </c>
      <c r="I96" s="16">
        <f t="shared" si="24"/>
        <v>171</v>
      </c>
      <c r="J96" s="16">
        <f t="shared" si="24"/>
        <v>555</v>
      </c>
      <c r="K96" s="16">
        <f t="shared" si="24"/>
        <v>191</v>
      </c>
      <c r="L96" s="16">
        <f t="shared" si="24"/>
        <v>174</v>
      </c>
      <c r="M96" s="16">
        <f t="shared" si="24"/>
        <v>232</v>
      </c>
      <c r="N96" s="16">
        <f t="shared" si="24"/>
        <v>207</v>
      </c>
      <c r="O96" s="16">
        <f t="shared" si="24"/>
        <v>252</v>
      </c>
      <c r="P96" s="16">
        <f t="shared" si="24"/>
        <v>272</v>
      </c>
      <c r="Q96" s="16">
        <f t="shared" si="24"/>
        <v>266</v>
      </c>
      <c r="R96" s="16">
        <f t="shared" si="24"/>
        <v>252</v>
      </c>
      <c r="S96" s="16">
        <f t="shared" si="24"/>
        <v>299</v>
      </c>
      <c r="T96" s="16">
        <f t="shared" si="24"/>
        <v>307</v>
      </c>
      <c r="U96" s="16">
        <f t="shared" si="24"/>
        <v>311</v>
      </c>
      <c r="V96" s="16">
        <f t="shared" si="24"/>
        <v>271</v>
      </c>
      <c r="W96" s="16">
        <f t="shared" si="24"/>
        <v>3034</v>
      </c>
      <c r="X96" s="16">
        <f t="shared" si="24"/>
        <v>80</v>
      </c>
      <c r="Y96" s="16">
        <f t="shared" si="24"/>
        <v>87</v>
      </c>
      <c r="Z96" s="16">
        <f t="shared" si="24"/>
        <v>91</v>
      </c>
      <c r="AA96" s="16">
        <f t="shared" si="24"/>
        <v>57</v>
      </c>
      <c r="AB96" s="16">
        <f t="shared" si="24"/>
        <v>80</v>
      </c>
      <c r="AC96" s="16">
        <f t="shared" si="24"/>
        <v>79</v>
      </c>
      <c r="AD96" s="16">
        <f t="shared" si="24"/>
        <v>474</v>
      </c>
      <c r="AE96" s="16">
        <f t="shared" si="24"/>
        <v>2081</v>
      </c>
      <c r="AF96" s="16">
        <f t="shared" si="24"/>
        <v>1994</v>
      </c>
      <c r="AG96" s="16">
        <f t="shared" si="24"/>
        <v>4075</v>
      </c>
    </row>
    <row r="97" spans="1:33">
      <c r="A97" s="7" t="s">
        <v>30</v>
      </c>
      <c r="B97" s="7"/>
      <c r="C97" s="7"/>
      <c r="D97" s="8"/>
      <c r="E97" s="9"/>
      <c r="F97" s="8"/>
      <c r="G97" s="9"/>
      <c r="H97" s="9"/>
      <c r="I97" s="9"/>
      <c r="J97" s="10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10"/>
      <c r="X97" s="9"/>
      <c r="Y97" s="9"/>
      <c r="Z97" s="9"/>
      <c r="AA97" s="9"/>
      <c r="AB97" s="9"/>
      <c r="AC97" s="9"/>
      <c r="AD97" s="10"/>
      <c r="AE97" s="9"/>
      <c r="AF97" s="9"/>
      <c r="AG97" s="11"/>
    </row>
    <row r="98" spans="1:33">
      <c r="A98" s="12">
        <v>1</v>
      </c>
      <c r="B98" s="13">
        <v>41030119</v>
      </c>
      <c r="C98" s="13" t="str">
        <f>VLOOKUP(B98,'[1]ตาราง 5'!$B$4:$C$218,2,0)</f>
        <v>บ้านหนองลาด</v>
      </c>
      <c r="D98" s="6">
        <f>VLOOKUP(B98,'[2]นักรียน(Dmc)'!$B$4:$BK$207,3,0)</f>
        <v>0</v>
      </c>
      <c r="E98" s="6">
        <f>VLOOKUP(B98,'[2]นักรียน(Dmc)'!$B$4:$BK$207,4,0)</f>
        <v>0</v>
      </c>
      <c r="F98" s="6">
        <f>VLOOKUP(B98,'[2]นักรียน(Dmc)'!$B$4:$BK$207,7,0)</f>
        <v>12</v>
      </c>
      <c r="G98" s="6">
        <f>VLOOKUP(B98,'[2]นักรียน(Dmc)'!$B$4:$BK$207,8,0)</f>
        <v>9</v>
      </c>
      <c r="H98" s="6">
        <f>VLOOKUP(B98,'[2]นักรียน(Dmc)'!$B$4:$BK$207,11,0)</f>
        <v>11</v>
      </c>
      <c r="I98" s="6">
        <f>VLOOKUP(B98,'[2]นักรียน(Dmc)'!$B$4:$BK$207,12,0)</f>
        <v>10</v>
      </c>
      <c r="J98" s="14">
        <f t="shared" ref="J98:J116" si="25">SUM(F98:I98)</f>
        <v>42</v>
      </c>
      <c r="K98" s="6">
        <f>VLOOKUP(B98,'[2]นักรียน(Dmc)'!$B$4:$BK$207,19,0)</f>
        <v>12</v>
      </c>
      <c r="L98" s="6">
        <f>VLOOKUP(B98,'[2]นักรียน(Dmc)'!$B$4:$BK$207,20,0)</f>
        <v>7</v>
      </c>
      <c r="M98" s="6">
        <f>VLOOKUP(B98,'[2]นักรียน(Dmc)'!$B$4:$BK$207,23,0)</f>
        <v>18</v>
      </c>
      <c r="N98" s="6">
        <f>VLOOKUP(B98,'[2]นักรียน(Dmc)'!$B$4:$BK$207,24,0)</f>
        <v>6</v>
      </c>
      <c r="O98" s="6">
        <f>VLOOKUP(B98,'[2]นักรียน(Dmc)'!$B$4:$BK$207,27,0)</f>
        <v>7</v>
      </c>
      <c r="P98" s="6">
        <f>VLOOKUP(B98,'[2]นักรียน(Dmc)'!$B$4:$BK$207,28,0)</f>
        <v>17</v>
      </c>
      <c r="Q98" s="6">
        <f>VLOOKUP(B98,'[2]นักรียน(Dmc)'!$B$4:$BK$207,31,0)</f>
        <v>9</v>
      </c>
      <c r="R98" s="6">
        <f>VLOOKUP(B98,'[2]นักรียน(Dmc)'!$B$4:$BK$207,32,0)</f>
        <v>5</v>
      </c>
      <c r="S98" s="6">
        <f>VLOOKUP(B98,'[2]นักรียน(Dmc)'!$B$4:$BK$207,35,0)</f>
        <v>10</v>
      </c>
      <c r="T98" s="6">
        <f>VLOOKUP(B98,'[2]นักรียน(Dmc)'!$B$4:$BK$207,36,0)</f>
        <v>11</v>
      </c>
      <c r="U98" s="6">
        <f>VLOOKUP(B98,'[2]นักรียน(Dmc)'!$B$4:$BK$207,39,0)</f>
        <v>12</v>
      </c>
      <c r="V98" s="6">
        <f>VLOOKUP(B98,'[2]นักรียน(Dmc)'!$B$4:$BK$207,40,0)</f>
        <v>9</v>
      </c>
      <c r="W98" s="6">
        <f t="shared" ref="W98:W116" si="26">SUM(K98:V98)</f>
        <v>123</v>
      </c>
      <c r="X98" s="6">
        <f>VLOOKUP(B98,'[2]นักรียน(Dmc)'!$B$4:$BK$207,47,0)</f>
        <v>13</v>
      </c>
      <c r="Y98" s="6">
        <f>VLOOKUP(B98,'[2]นักรียน(Dmc)'!$B$4:$BK$207,48,0)</f>
        <v>6</v>
      </c>
      <c r="Z98" s="6">
        <f>VLOOKUP(B98,'[2]นักรียน(Dmc)'!$B$4:$BK$207,51,0)</f>
        <v>16</v>
      </c>
      <c r="AA98" s="6">
        <f>VLOOKUP(B98,'[2]นักรียน(Dmc)'!$B$4:$BK$207,52,0)</f>
        <v>12</v>
      </c>
      <c r="AB98" s="6">
        <f>VLOOKUP(B98,'[2]นักรียน(Dmc)'!$B$4:$BK$207,55,0)</f>
        <v>14</v>
      </c>
      <c r="AC98" s="6">
        <f>VLOOKUP(B98,'[2]นักรียน(Dmc)'!$B$4:$BK$207,56,0)</f>
        <v>13</v>
      </c>
      <c r="AD98" s="6">
        <f>SUM(X98:AC98)</f>
        <v>74</v>
      </c>
      <c r="AE98" s="6">
        <f t="shared" ref="AE98:AF116" si="27">SUM(D98,F98,H98,K98,M98,O98,Q98,S98,U98,X98,Z98,AB98)</f>
        <v>134</v>
      </c>
      <c r="AF98" s="6">
        <f t="shared" si="27"/>
        <v>105</v>
      </c>
      <c r="AG98" s="6">
        <f t="shared" ref="AG98:AG116" si="28">SUM(AE98:AF98)</f>
        <v>239</v>
      </c>
    </row>
    <row r="99" spans="1:33">
      <c r="A99" s="12">
        <v>2</v>
      </c>
      <c r="B99" s="13">
        <v>41030120</v>
      </c>
      <c r="C99" s="13" t="str">
        <f>VLOOKUP(B99,'[1]ตาราง 5'!$B$4:$C$218,2,0)</f>
        <v>บ้านโพธิ์ท่าเมือง</v>
      </c>
      <c r="D99" s="6">
        <f>VLOOKUP(B99,'[2]นักรียน(Dmc)'!$B$4:$BK$207,3,0)</f>
        <v>0</v>
      </c>
      <c r="E99" s="6">
        <f>VLOOKUP(B99,'[2]นักรียน(Dmc)'!$B$4:$BK$207,4,0)</f>
        <v>0</v>
      </c>
      <c r="F99" s="6">
        <f>VLOOKUP(B99,'[2]นักรียน(Dmc)'!$B$4:$BK$207,7,0)</f>
        <v>1</v>
      </c>
      <c r="G99" s="6">
        <f>VLOOKUP(B99,'[2]นักรียน(Dmc)'!$B$4:$BK$207,8,0)</f>
        <v>1</v>
      </c>
      <c r="H99" s="6">
        <f>VLOOKUP(B99,'[2]นักรียน(Dmc)'!$B$4:$BK$207,11,0)</f>
        <v>1</v>
      </c>
      <c r="I99" s="6">
        <f>VLOOKUP(B99,'[2]นักรียน(Dmc)'!$B$4:$BK$207,12,0)</f>
        <v>4</v>
      </c>
      <c r="J99" s="14">
        <f t="shared" si="25"/>
        <v>7</v>
      </c>
      <c r="K99" s="6">
        <f>VLOOKUP(B99,'[2]นักรียน(Dmc)'!$B$4:$BK$207,19,0)</f>
        <v>1</v>
      </c>
      <c r="L99" s="6">
        <f>VLOOKUP(B99,'[2]นักรียน(Dmc)'!$B$4:$BK$207,20,0)</f>
        <v>6</v>
      </c>
      <c r="M99" s="6">
        <f>VLOOKUP(B99,'[2]นักรียน(Dmc)'!$B$4:$BK$207,23,0)</f>
        <v>0</v>
      </c>
      <c r="N99" s="6">
        <f>VLOOKUP(B99,'[2]นักรียน(Dmc)'!$B$4:$BK$207,24,0)</f>
        <v>0</v>
      </c>
      <c r="O99" s="6">
        <f>VLOOKUP(B99,'[2]นักรียน(Dmc)'!$B$4:$BK$207,27,0)</f>
        <v>1</v>
      </c>
      <c r="P99" s="6">
        <f>VLOOKUP(B99,'[2]นักรียน(Dmc)'!$B$4:$BK$207,28,0)</f>
        <v>2</v>
      </c>
      <c r="Q99" s="6">
        <f>VLOOKUP(B99,'[2]นักรียน(Dmc)'!$B$4:$BK$207,31,0)</f>
        <v>3</v>
      </c>
      <c r="R99" s="6">
        <f>VLOOKUP(B99,'[2]นักรียน(Dmc)'!$B$4:$BK$207,32,0)</f>
        <v>2</v>
      </c>
      <c r="S99" s="6">
        <f>VLOOKUP(B99,'[2]นักรียน(Dmc)'!$B$4:$BK$207,35,0)</f>
        <v>2</v>
      </c>
      <c r="T99" s="6">
        <f>VLOOKUP(B99,'[2]นักรียน(Dmc)'!$B$4:$BK$207,36,0)</f>
        <v>1</v>
      </c>
      <c r="U99" s="6">
        <f>VLOOKUP(B99,'[2]นักรียน(Dmc)'!$B$4:$BK$207,39,0)</f>
        <v>2</v>
      </c>
      <c r="V99" s="6">
        <f>VLOOKUP(B99,'[2]นักรียน(Dmc)'!$B$4:$BK$207,40,0)</f>
        <v>4</v>
      </c>
      <c r="W99" s="6">
        <f t="shared" si="26"/>
        <v>24</v>
      </c>
      <c r="X99" s="6"/>
      <c r="Y99" s="6"/>
      <c r="Z99" s="6"/>
      <c r="AA99" s="6"/>
      <c r="AB99" s="6"/>
      <c r="AC99" s="6"/>
      <c r="AD99" s="6"/>
      <c r="AE99" s="6">
        <f t="shared" si="27"/>
        <v>11</v>
      </c>
      <c r="AF99" s="6">
        <f t="shared" si="27"/>
        <v>20</v>
      </c>
      <c r="AG99" s="6">
        <f t="shared" si="28"/>
        <v>31</v>
      </c>
    </row>
    <row r="100" spans="1:33">
      <c r="A100" s="12">
        <v>3</v>
      </c>
      <c r="B100" s="13">
        <v>41030121</v>
      </c>
      <c r="C100" s="13" t="str">
        <f>VLOOKUP(B100,'[1]ตาราง 5'!$B$4:$C$218,2,0)</f>
        <v>บ้านทุ่งใหญ่โพธิ์ชัย</v>
      </c>
      <c r="D100" s="6">
        <f>VLOOKUP(B100,'[2]นักรียน(Dmc)'!$B$4:$BK$207,3,0)</f>
        <v>0</v>
      </c>
      <c r="E100" s="6">
        <f>VLOOKUP(B100,'[2]นักรียน(Dmc)'!$B$4:$BK$207,4,0)</f>
        <v>0</v>
      </c>
      <c r="F100" s="6">
        <f>VLOOKUP(B100,'[2]นักรียน(Dmc)'!$B$4:$BK$207,7,0)</f>
        <v>6</v>
      </c>
      <c r="G100" s="6">
        <f>VLOOKUP(B100,'[2]นักรียน(Dmc)'!$B$4:$BK$207,8,0)</f>
        <v>5</v>
      </c>
      <c r="H100" s="6">
        <f>VLOOKUP(B100,'[2]นักรียน(Dmc)'!$B$4:$BK$207,11,0)</f>
        <v>11</v>
      </c>
      <c r="I100" s="6">
        <f>VLOOKUP(B100,'[2]นักรียน(Dmc)'!$B$4:$BK$207,12,0)</f>
        <v>11</v>
      </c>
      <c r="J100" s="14">
        <f t="shared" si="25"/>
        <v>33</v>
      </c>
      <c r="K100" s="6">
        <f>VLOOKUP(B100,'[2]นักรียน(Dmc)'!$B$4:$BK$207,19,0)</f>
        <v>10</v>
      </c>
      <c r="L100" s="6">
        <f>VLOOKUP(B100,'[2]นักรียน(Dmc)'!$B$4:$BK$207,20,0)</f>
        <v>4</v>
      </c>
      <c r="M100" s="6">
        <f>VLOOKUP(B100,'[2]นักรียน(Dmc)'!$B$4:$BK$207,23,0)</f>
        <v>12</v>
      </c>
      <c r="N100" s="6">
        <f>VLOOKUP(B100,'[2]นักรียน(Dmc)'!$B$4:$BK$207,24,0)</f>
        <v>3</v>
      </c>
      <c r="O100" s="6">
        <f>VLOOKUP(B100,'[2]นักรียน(Dmc)'!$B$4:$BK$207,27,0)</f>
        <v>7</v>
      </c>
      <c r="P100" s="6">
        <f>VLOOKUP(B100,'[2]นักรียน(Dmc)'!$B$4:$BK$207,28,0)</f>
        <v>7</v>
      </c>
      <c r="Q100" s="6">
        <f>VLOOKUP(B100,'[2]นักรียน(Dmc)'!$B$4:$BK$207,31,0)</f>
        <v>12</v>
      </c>
      <c r="R100" s="6">
        <f>VLOOKUP(B100,'[2]นักรียน(Dmc)'!$B$4:$BK$207,32,0)</f>
        <v>13</v>
      </c>
      <c r="S100" s="6">
        <f>VLOOKUP(B100,'[2]นักรียน(Dmc)'!$B$4:$BK$207,35,0)</f>
        <v>6</v>
      </c>
      <c r="T100" s="6">
        <f>VLOOKUP(B100,'[2]นักรียน(Dmc)'!$B$4:$BK$207,36,0)</f>
        <v>13</v>
      </c>
      <c r="U100" s="6">
        <f>VLOOKUP(B100,'[2]นักรียน(Dmc)'!$B$4:$BK$207,39,0)</f>
        <v>6</v>
      </c>
      <c r="V100" s="6">
        <f>VLOOKUP(B100,'[2]นักรียน(Dmc)'!$B$4:$BK$207,40,0)</f>
        <v>6</v>
      </c>
      <c r="W100" s="6">
        <f t="shared" si="26"/>
        <v>99</v>
      </c>
      <c r="X100" s="6"/>
      <c r="Y100" s="6"/>
      <c r="Z100" s="6"/>
      <c r="AA100" s="6"/>
      <c r="AB100" s="6"/>
      <c r="AC100" s="6"/>
      <c r="AD100" s="6"/>
      <c r="AE100" s="6">
        <f t="shared" si="27"/>
        <v>70</v>
      </c>
      <c r="AF100" s="6">
        <f t="shared" si="27"/>
        <v>62</v>
      </c>
      <c r="AG100" s="6">
        <f t="shared" si="28"/>
        <v>132</v>
      </c>
    </row>
    <row r="101" spans="1:33">
      <c r="A101" s="12">
        <v>4</v>
      </c>
      <c r="B101" s="13">
        <v>41030122</v>
      </c>
      <c r="C101" s="13" t="str">
        <f>VLOOKUP(B101,'[1]ตาราง 5'!$B$4:$C$218,2,0)</f>
        <v>บ้านนามั่ง</v>
      </c>
      <c r="D101" s="6">
        <f>VLOOKUP(B101,'[2]นักรียน(Dmc)'!$B$4:$BK$207,3,0)</f>
        <v>0</v>
      </c>
      <c r="E101" s="6">
        <f>VLOOKUP(B101,'[2]นักรียน(Dmc)'!$B$4:$BK$207,4,0)</f>
        <v>0</v>
      </c>
      <c r="F101" s="6">
        <f>VLOOKUP(B101,'[2]นักรียน(Dmc)'!$B$4:$BK$207,7,0)</f>
        <v>3</v>
      </c>
      <c r="G101" s="6">
        <f>VLOOKUP(B101,'[2]นักรียน(Dmc)'!$B$4:$BK$207,8,0)</f>
        <v>7</v>
      </c>
      <c r="H101" s="6">
        <f>VLOOKUP(B101,'[2]นักรียน(Dmc)'!$B$4:$BK$207,11,0)</f>
        <v>3</v>
      </c>
      <c r="I101" s="6">
        <f>VLOOKUP(B101,'[2]นักรียน(Dmc)'!$B$4:$BK$207,12,0)</f>
        <v>1</v>
      </c>
      <c r="J101" s="14">
        <f t="shared" si="25"/>
        <v>14</v>
      </c>
      <c r="K101" s="6">
        <f>VLOOKUP(B101,'[2]นักรียน(Dmc)'!$B$4:$BK$207,19,0)</f>
        <v>3</v>
      </c>
      <c r="L101" s="6">
        <f>VLOOKUP(B101,'[2]นักรียน(Dmc)'!$B$4:$BK$207,20,0)</f>
        <v>3</v>
      </c>
      <c r="M101" s="6">
        <f>VLOOKUP(B101,'[2]นักรียน(Dmc)'!$B$4:$BK$207,23,0)</f>
        <v>2</v>
      </c>
      <c r="N101" s="6">
        <f>VLOOKUP(B101,'[2]นักรียน(Dmc)'!$B$4:$BK$207,24,0)</f>
        <v>1</v>
      </c>
      <c r="O101" s="6">
        <f>VLOOKUP(B101,'[2]นักรียน(Dmc)'!$B$4:$BK$207,27,0)</f>
        <v>5</v>
      </c>
      <c r="P101" s="6">
        <f>VLOOKUP(B101,'[2]นักรียน(Dmc)'!$B$4:$BK$207,28,0)</f>
        <v>2</v>
      </c>
      <c r="Q101" s="6">
        <f>VLOOKUP(B101,'[2]นักรียน(Dmc)'!$B$4:$BK$207,31,0)</f>
        <v>2</v>
      </c>
      <c r="R101" s="6">
        <f>VLOOKUP(B101,'[2]นักรียน(Dmc)'!$B$4:$BK$207,32,0)</f>
        <v>1</v>
      </c>
      <c r="S101" s="6">
        <f>VLOOKUP(B101,'[2]นักรียน(Dmc)'!$B$4:$BK$207,35,0)</f>
        <v>0</v>
      </c>
      <c r="T101" s="6">
        <f>VLOOKUP(B101,'[2]นักรียน(Dmc)'!$B$4:$BK$207,36,0)</f>
        <v>4</v>
      </c>
      <c r="U101" s="6">
        <f>VLOOKUP(B101,'[2]นักรียน(Dmc)'!$B$4:$BK$207,39,0)</f>
        <v>3</v>
      </c>
      <c r="V101" s="6">
        <f>VLOOKUP(B101,'[2]นักรียน(Dmc)'!$B$4:$BK$207,40,0)</f>
        <v>6</v>
      </c>
      <c r="W101" s="6">
        <f t="shared" si="26"/>
        <v>32</v>
      </c>
      <c r="X101" s="6"/>
      <c r="Y101" s="6"/>
      <c r="Z101" s="6"/>
      <c r="AA101" s="6"/>
      <c r="AB101" s="6"/>
      <c r="AC101" s="6"/>
      <c r="AD101" s="6"/>
      <c r="AE101" s="6">
        <f t="shared" si="27"/>
        <v>21</v>
      </c>
      <c r="AF101" s="6">
        <f t="shared" si="27"/>
        <v>25</v>
      </c>
      <c r="AG101" s="6">
        <f t="shared" si="28"/>
        <v>46</v>
      </c>
    </row>
    <row r="102" spans="1:33">
      <c r="A102" s="12">
        <v>5</v>
      </c>
      <c r="B102" s="13">
        <v>41030123</v>
      </c>
      <c r="C102" s="13" t="str">
        <f>VLOOKUP(B102,'[1]ตาราง 5'!$B$4:$C$218,2,0)</f>
        <v>บ้านนาคำพรสันติ</v>
      </c>
      <c r="D102" s="6">
        <f>VLOOKUP(B102,'[2]นักรียน(Dmc)'!$B$4:$BK$207,3,0)</f>
        <v>0</v>
      </c>
      <c r="E102" s="6">
        <f>VLOOKUP(B102,'[2]นักรียน(Dmc)'!$B$4:$BK$207,4,0)</f>
        <v>0</v>
      </c>
      <c r="F102" s="6">
        <f>VLOOKUP(B102,'[2]นักรียน(Dmc)'!$B$4:$BK$207,7,0)</f>
        <v>8</v>
      </c>
      <c r="G102" s="6">
        <f>VLOOKUP(B102,'[2]นักรียน(Dmc)'!$B$4:$BK$207,8,0)</f>
        <v>7</v>
      </c>
      <c r="H102" s="6">
        <f>VLOOKUP(B102,'[2]นักรียน(Dmc)'!$B$4:$BK$207,11,0)</f>
        <v>9</v>
      </c>
      <c r="I102" s="6">
        <f>VLOOKUP(B102,'[2]นักรียน(Dmc)'!$B$4:$BK$207,12,0)</f>
        <v>8</v>
      </c>
      <c r="J102" s="14">
        <f t="shared" si="25"/>
        <v>32</v>
      </c>
      <c r="K102" s="6">
        <f>VLOOKUP(B102,'[2]นักรียน(Dmc)'!$B$4:$BK$207,19,0)</f>
        <v>6</v>
      </c>
      <c r="L102" s="6">
        <f>VLOOKUP(B102,'[2]นักรียน(Dmc)'!$B$4:$BK$207,20,0)</f>
        <v>12</v>
      </c>
      <c r="M102" s="6">
        <f>VLOOKUP(B102,'[2]นักรียน(Dmc)'!$B$4:$BK$207,23,0)</f>
        <v>8</v>
      </c>
      <c r="N102" s="6">
        <f>VLOOKUP(B102,'[2]นักรียน(Dmc)'!$B$4:$BK$207,24,0)</f>
        <v>8</v>
      </c>
      <c r="O102" s="6">
        <f>VLOOKUP(B102,'[2]นักรียน(Dmc)'!$B$4:$BK$207,27,0)</f>
        <v>3</v>
      </c>
      <c r="P102" s="6">
        <f>VLOOKUP(B102,'[2]นักรียน(Dmc)'!$B$4:$BK$207,28,0)</f>
        <v>7</v>
      </c>
      <c r="Q102" s="6">
        <f>VLOOKUP(B102,'[2]นักรียน(Dmc)'!$B$4:$BK$207,31,0)</f>
        <v>7</v>
      </c>
      <c r="R102" s="6">
        <f>VLOOKUP(B102,'[2]นักรียน(Dmc)'!$B$4:$BK$207,32,0)</f>
        <v>5</v>
      </c>
      <c r="S102" s="6">
        <f>VLOOKUP(B102,'[2]นักรียน(Dmc)'!$B$4:$BK$207,35,0)</f>
        <v>11</v>
      </c>
      <c r="T102" s="6">
        <f>VLOOKUP(B102,'[2]นักรียน(Dmc)'!$B$4:$BK$207,36,0)</f>
        <v>11</v>
      </c>
      <c r="U102" s="6">
        <f>VLOOKUP(B102,'[2]นักรียน(Dmc)'!$B$4:$BK$207,39,0)</f>
        <v>6</v>
      </c>
      <c r="V102" s="6">
        <f>VLOOKUP(B102,'[2]นักรียน(Dmc)'!$B$4:$BK$207,40,0)</f>
        <v>6</v>
      </c>
      <c r="W102" s="6">
        <f t="shared" si="26"/>
        <v>90</v>
      </c>
      <c r="X102" s="6">
        <f>VLOOKUP(B102,'[2]นักรียน(Dmc)'!$B$4:$BK$207,47,0)</f>
        <v>8</v>
      </c>
      <c r="Y102" s="6">
        <f>VLOOKUP(B102,'[2]นักรียน(Dmc)'!$B$4:$BK$207,48,0)</f>
        <v>8</v>
      </c>
      <c r="Z102" s="6">
        <f>VLOOKUP(B102,'[2]นักรียน(Dmc)'!$B$4:$BK$207,51,0)</f>
        <v>8</v>
      </c>
      <c r="AA102" s="6">
        <f>VLOOKUP(B102,'[2]นักรียน(Dmc)'!$B$4:$BK$207,52,0)</f>
        <v>10</v>
      </c>
      <c r="AB102" s="6">
        <f>VLOOKUP(B102,'[2]นักรียน(Dmc)'!$B$4:$BK$207,55,0)</f>
        <v>8</v>
      </c>
      <c r="AC102" s="6">
        <f>VLOOKUP(B102,'[2]นักรียน(Dmc)'!$B$4:$BK$207,56,0)</f>
        <v>8</v>
      </c>
      <c r="AD102" s="6">
        <f>SUM(X102:AC102)</f>
        <v>50</v>
      </c>
      <c r="AE102" s="6">
        <f t="shared" si="27"/>
        <v>82</v>
      </c>
      <c r="AF102" s="6">
        <f t="shared" si="27"/>
        <v>90</v>
      </c>
      <c r="AG102" s="6">
        <f t="shared" si="28"/>
        <v>172</v>
      </c>
    </row>
    <row r="103" spans="1:33">
      <c r="A103" s="12">
        <v>6</v>
      </c>
      <c r="B103" s="13">
        <v>41030124</v>
      </c>
      <c r="C103" s="13" t="str">
        <f>VLOOKUP(B103,'[1]ตาราง 5'!$B$4:$C$218,2,0)</f>
        <v>บ้านหัวดงยาง</v>
      </c>
      <c r="D103" s="6">
        <f>VLOOKUP(B103,'[2]นักรียน(Dmc)'!$B$4:$BK$207,3,0)</f>
        <v>0</v>
      </c>
      <c r="E103" s="6">
        <f>VLOOKUP(B103,'[2]นักรียน(Dmc)'!$B$4:$BK$207,4,0)</f>
        <v>0</v>
      </c>
      <c r="F103" s="6">
        <f>VLOOKUP(B103,'[2]นักรียน(Dmc)'!$B$4:$BK$207,7,0)</f>
        <v>4</v>
      </c>
      <c r="G103" s="6">
        <f>VLOOKUP(B103,'[2]นักรียน(Dmc)'!$B$4:$BK$207,8,0)</f>
        <v>6</v>
      </c>
      <c r="H103" s="6">
        <f>VLOOKUP(B103,'[2]นักรียน(Dmc)'!$B$4:$BK$207,11,0)</f>
        <v>5</v>
      </c>
      <c r="I103" s="6">
        <f>VLOOKUP(B103,'[2]นักรียน(Dmc)'!$B$4:$BK$207,12,0)</f>
        <v>8</v>
      </c>
      <c r="J103" s="14">
        <f t="shared" si="25"/>
        <v>23</v>
      </c>
      <c r="K103" s="6">
        <f>VLOOKUP(B103,'[2]นักรียน(Dmc)'!$B$4:$BK$207,19,0)</f>
        <v>4</v>
      </c>
      <c r="L103" s="6">
        <f>VLOOKUP(B103,'[2]นักรียน(Dmc)'!$B$4:$BK$207,20,0)</f>
        <v>1</v>
      </c>
      <c r="M103" s="6">
        <f>VLOOKUP(B103,'[2]นักรียน(Dmc)'!$B$4:$BK$207,23,0)</f>
        <v>7</v>
      </c>
      <c r="N103" s="6">
        <f>VLOOKUP(B103,'[2]นักรียน(Dmc)'!$B$4:$BK$207,24,0)</f>
        <v>4</v>
      </c>
      <c r="O103" s="6">
        <f>VLOOKUP(B103,'[2]นักรียน(Dmc)'!$B$4:$BK$207,27,0)</f>
        <v>7</v>
      </c>
      <c r="P103" s="6">
        <f>VLOOKUP(B103,'[2]นักรียน(Dmc)'!$B$4:$BK$207,28,0)</f>
        <v>3</v>
      </c>
      <c r="Q103" s="6">
        <f>VLOOKUP(B103,'[2]นักรียน(Dmc)'!$B$4:$BK$207,31,0)</f>
        <v>2</v>
      </c>
      <c r="R103" s="6">
        <f>VLOOKUP(B103,'[2]นักรียน(Dmc)'!$B$4:$BK$207,32,0)</f>
        <v>6</v>
      </c>
      <c r="S103" s="6">
        <f>VLOOKUP(B103,'[2]นักรียน(Dmc)'!$B$4:$BK$207,35,0)</f>
        <v>7</v>
      </c>
      <c r="T103" s="6">
        <f>VLOOKUP(B103,'[2]นักรียน(Dmc)'!$B$4:$BK$207,36,0)</f>
        <v>7</v>
      </c>
      <c r="U103" s="6">
        <f>VLOOKUP(B103,'[2]นักรียน(Dmc)'!$B$4:$BK$207,39,0)</f>
        <v>5</v>
      </c>
      <c r="V103" s="6">
        <f>VLOOKUP(B103,'[2]นักรียน(Dmc)'!$B$4:$BK$207,40,0)</f>
        <v>5</v>
      </c>
      <c r="W103" s="6">
        <f t="shared" si="26"/>
        <v>58</v>
      </c>
      <c r="X103" s="6"/>
      <c r="Y103" s="6"/>
      <c r="Z103" s="6"/>
      <c r="AA103" s="6"/>
      <c r="AB103" s="6"/>
      <c r="AC103" s="6"/>
      <c r="AD103" s="6"/>
      <c r="AE103" s="6">
        <f t="shared" si="27"/>
        <v>41</v>
      </c>
      <c r="AF103" s="6">
        <f t="shared" si="27"/>
        <v>40</v>
      </c>
      <c r="AG103" s="6">
        <f t="shared" si="28"/>
        <v>81</v>
      </c>
    </row>
    <row r="104" spans="1:33">
      <c r="A104" s="12">
        <v>7</v>
      </c>
      <c r="B104" s="13">
        <v>41030125</v>
      </c>
      <c r="C104" s="13" t="str">
        <f>VLOOKUP(B104,'[1]ตาราง 5'!$B$4:$C$218,2,0)</f>
        <v>บ้านดอนขี้เหล็ก</v>
      </c>
      <c r="D104" s="6">
        <f>VLOOKUP(B104,'[2]นักรียน(Dmc)'!$B$4:$BK$207,3,0)</f>
        <v>0</v>
      </c>
      <c r="E104" s="6">
        <f>VLOOKUP(B104,'[2]นักรียน(Dmc)'!$B$4:$BK$207,4,0)</f>
        <v>0</v>
      </c>
      <c r="F104" s="6">
        <f>VLOOKUP(B104,'[2]นักรียน(Dmc)'!$B$4:$BK$207,7,0)</f>
        <v>11</v>
      </c>
      <c r="G104" s="6">
        <f>VLOOKUP(B104,'[2]นักรียน(Dmc)'!$B$4:$BK$207,8,0)</f>
        <v>8</v>
      </c>
      <c r="H104" s="6">
        <f>VLOOKUP(B104,'[2]นักรียน(Dmc)'!$B$4:$BK$207,11,0)</f>
        <v>15</v>
      </c>
      <c r="I104" s="6">
        <f>VLOOKUP(B104,'[2]นักรียน(Dmc)'!$B$4:$BK$207,12,0)</f>
        <v>14</v>
      </c>
      <c r="J104" s="14">
        <f t="shared" si="25"/>
        <v>48</v>
      </c>
      <c r="K104" s="6">
        <f>VLOOKUP(B104,'[2]นักรียน(Dmc)'!$B$4:$BK$207,19,0)</f>
        <v>8</v>
      </c>
      <c r="L104" s="6">
        <f>VLOOKUP(B104,'[2]นักรียน(Dmc)'!$B$4:$BK$207,20,0)</f>
        <v>12</v>
      </c>
      <c r="M104" s="6">
        <f>VLOOKUP(B104,'[2]นักรียน(Dmc)'!$B$4:$BK$207,23,0)</f>
        <v>12</v>
      </c>
      <c r="N104" s="6">
        <f>VLOOKUP(B104,'[2]นักรียน(Dmc)'!$B$4:$BK$207,24,0)</f>
        <v>6</v>
      </c>
      <c r="O104" s="6">
        <f>VLOOKUP(B104,'[2]นักรียน(Dmc)'!$B$4:$BK$207,27,0)</f>
        <v>15</v>
      </c>
      <c r="P104" s="6">
        <f>VLOOKUP(B104,'[2]นักรียน(Dmc)'!$B$4:$BK$207,28,0)</f>
        <v>14</v>
      </c>
      <c r="Q104" s="6">
        <f>VLOOKUP(B104,'[2]นักรียน(Dmc)'!$B$4:$BK$207,31,0)</f>
        <v>12</v>
      </c>
      <c r="R104" s="6">
        <f>VLOOKUP(B104,'[2]นักรียน(Dmc)'!$B$4:$BK$207,32,0)</f>
        <v>16</v>
      </c>
      <c r="S104" s="6">
        <f>VLOOKUP(B104,'[2]นักรียน(Dmc)'!$B$4:$BK$207,35,0)</f>
        <v>8</v>
      </c>
      <c r="T104" s="6">
        <f>VLOOKUP(B104,'[2]นักรียน(Dmc)'!$B$4:$BK$207,36,0)</f>
        <v>10</v>
      </c>
      <c r="U104" s="6">
        <f>VLOOKUP(B104,'[2]นักรียน(Dmc)'!$B$4:$BK$207,39,0)</f>
        <v>7</v>
      </c>
      <c r="V104" s="6">
        <f>VLOOKUP(B104,'[2]นักรียน(Dmc)'!$B$4:$BK$207,40,0)</f>
        <v>13</v>
      </c>
      <c r="W104" s="6">
        <f t="shared" si="26"/>
        <v>133</v>
      </c>
      <c r="X104" s="6">
        <f>VLOOKUP(B104,'[2]นักรียน(Dmc)'!$B$4:$BK$207,47,0)</f>
        <v>6</v>
      </c>
      <c r="Y104" s="6">
        <f>VLOOKUP(B104,'[2]นักรียน(Dmc)'!$B$4:$BK$207,48,0)</f>
        <v>7</v>
      </c>
      <c r="Z104" s="6">
        <f>VLOOKUP(B104,'[2]นักรียน(Dmc)'!$B$4:$BK$207,51,0)</f>
        <v>11</v>
      </c>
      <c r="AA104" s="6">
        <f>VLOOKUP(B104,'[2]นักรียน(Dmc)'!$B$4:$BK$207,52,0)</f>
        <v>10</v>
      </c>
      <c r="AB104" s="6">
        <f>VLOOKUP(B104,'[2]นักรียน(Dmc)'!$B$4:$BK$207,55,0)</f>
        <v>10</v>
      </c>
      <c r="AC104" s="6">
        <f>VLOOKUP(B104,'[2]นักรียน(Dmc)'!$B$4:$BK$207,56,0)</f>
        <v>8</v>
      </c>
      <c r="AD104" s="6">
        <f>SUM(X104:AC104)</f>
        <v>52</v>
      </c>
      <c r="AE104" s="6">
        <f t="shared" si="27"/>
        <v>115</v>
      </c>
      <c r="AF104" s="6">
        <f t="shared" si="27"/>
        <v>118</v>
      </c>
      <c r="AG104" s="6">
        <f t="shared" si="28"/>
        <v>233</v>
      </c>
    </row>
    <row r="105" spans="1:33">
      <c r="A105" s="12">
        <v>8</v>
      </c>
      <c r="B105" s="13">
        <v>41030126</v>
      </c>
      <c r="C105" s="13" t="str">
        <f>VLOOKUP(B105,'[1]ตาราง 5'!$B$4:$C$218,2,0)</f>
        <v>บ้านนาดี(บ้านดุง)</v>
      </c>
      <c r="D105" s="6">
        <f>VLOOKUP(B105,'[2]นักรียน(Dmc)'!$B$4:$BK$207,3,0)</f>
        <v>0</v>
      </c>
      <c r="E105" s="6">
        <f>VLOOKUP(B105,'[2]นักรียน(Dmc)'!$B$4:$BK$207,4,0)</f>
        <v>0</v>
      </c>
      <c r="F105" s="6">
        <f>VLOOKUP(B105,'[2]นักรียน(Dmc)'!$B$4:$BK$207,7,0)</f>
        <v>2</v>
      </c>
      <c r="G105" s="6">
        <f>VLOOKUP(B105,'[2]นักรียน(Dmc)'!$B$4:$BK$207,8,0)</f>
        <v>1</v>
      </c>
      <c r="H105" s="6">
        <f>VLOOKUP(B105,'[2]นักรียน(Dmc)'!$B$4:$BK$207,11,0)</f>
        <v>9</v>
      </c>
      <c r="I105" s="6">
        <f>VLOOKUP(B105,'[2]นักรียน(Dmc)'!$B$4:$BK$207,12,0)</f>
        <v>5</v>
      </c>
      <c r="J105" s="14">
        <f t="shared" si="25"/>
        <v>17</v>
      </c>
      <c r="K105" s="6">
        <f>VLOOKUP(B105,'[2]นักรียน(Dmc)'!$B$4:$BK$207,19,0)</f>
        <v>3</v>
      </c>
      <c r="L105" s="6">
        <f>VLOOKUP(B105,'[2]นักรียน(Dmc)'!$B$4:$BK$207,20,0)</f>
        <v>5</v>
      </c>
      <c r="M105" s="6">
        <f>VLOOKUP(B105,'[2]นักรียน(Dmc)'!$B$4:$BK$207,23,0)</f>
        <v>1</v>
      </c>
      <c r="N105" s="6">
        <f>VLOOKUP(B105,'[2]นักรียน(Dmc)'!$B$4:$BK$207,24,0)</f>
        <v>2</v>
      </c>
      <c r="O105" s="6">
        <f>VLOOKUP(B105,'[2]นักรียน(Dmc)'!$B$4:$BK$207,27,0)</f>
        <v>3</v>
      </c>
      <c r="P105" s="6">
        <f>VLOOKUP(B105,'[2]นักรียน(Dmc)'!$B$4:$BK$207,28,0)</f>
        <v>4</v>
      </c>
      <c r="Q105" s="6">
        <f>VLOOKUP(B105,'[2]นักรียน(Dmc)'!$B$4:$BK$207,31,0)</f>
        <v>3</v>
      </c>
      <c r="R105" s="6">
        <f>VLOOKUP(B105,'[2]นักรียน(Dmc)'!$B$4:$BK$207,32,0)</f>
        <v>6</v>
      </c>
      <c r="S105" s="6">
        <f>VLOOKUP(B105,'[2]นักรียน(Dmc)'!$B$4:$BK$207,35,0)</f>
        <v>3</v>
      </c>
      <c r="T105" s="6">
        <f>VLOOKUP(B105,'[2]นักรียน(Dmc)'!$B$4:$BK$207,36,0)</f>
        <v>2</v>
      </c>
      <c r="U105" s="6">
        <f>VLOOKUP(B105,'[2]นักรียน(Dmc)'!$B$4:$BK$207,39,0)</f>
        <v>2</v>
      </c>
      <c r="V105" s="6">
        <f>VLOOKUP(B105,'[2]นักรียน(Dmc)'!$B$4:$BK$207,40,0)</f>
        <v>2</v>
      </c>
      <c r="W105" s="6">
        <f t="shared" si="26"/>
        <v>36</v>
      </c>
      <c r="X105" s="6"/>
      <c r="Y105" s="6"/>
      <c r="Z105" s="6"/>
      <c r="AA105" s="6"/>
      <c r="AB105" s="6"/>
      <c r="AC105" s="6"/>
      <c r="AD105" s="6"/>
      <c r="AE105" s="6">
        <f t="shared" si="27"/>
        <v>26</v>
      </c>
      <c r="AF105" s="6">
        <f t="shared" si="27"/>
        <v>27</v>
      </c>
      <c r="AG105" s="6">
        <f t="shared" si="28"/>
        <v>53</v>
      </c>
    </row>
    <row r="106" spans="1:33">
      <c r="A106" s="12">
        <v>9</v>
      </c>
      <c r="B106" s="13">
        <v>41030127</v>
      </c>
      <c r="C106" s="13" t="str">
        <f>VLOOKUP(B106,'[1]ตาราง 5'!$B$4:$C$218,2,0)</f>
        <v>บ้านดงวัฒนา</v>
      </c>
      <c r="D106" s="6">
        <f>VLOOKUP(B106,'[2]นักรียน(Dmc)'!$B$4:$BK$207,3,0)</f>
        <v>0</v>
      </c>
      <c r="E106" s="6">
        <f>VLOOKUP(B106,'[2]นักรียน(Dmc)'!$B$4:$BK$207,4,0)</f>
        <v>0</v>
      </c>
      <c r="F106" s="6">
        <f>VLOOKUP(B106,'[2]นักรียน(Dmc)'!$B$4:$BK$207,7,0)</f>
        <v>4</v>
      </c>
      <c r="G106" s="6">
        <f>VLOOKUP(B106,'[2]นักรียน(Dmc)'!$B$4:$BK$207,8,0)</f>
        <v>2</v>
      </c>
      <c r="H106" s="6">
        <f>VLOOKUP(B106,'[2]นักรียน(Dmc)'!$B$4:$BK$207,11,0)</f>
        <v>6</v>
      </c>
      <c r="I106" s="6">
        <f>VLOOKUP(B106,'[2]นักรียน(Dmc)'!$B$4:$BK$207,12,0)</f>
        <v>3</v>
      </c>
      <c r="J106" s="14">
        <f t="shared" si="25"/>
        <v>15</v>
      </c>
      <c r="K106" s="6">
        <f>VLOOKUP(B106,'[2]นักรียน(Dmc)'!$B$4:$BK$207,19,0)</f>
        <v>8</v>
      </c>
      <c r="L106" s="6">
        <f>VLOOKUP(B106,'[2]นักรียน(Dmc)'!$B$4:$BK$207,20,0)</f>
        <v>6</v>
      </c>
      <c r="M106" s="6">
        <f>VLOOKUP(B106,'[2]นักรียน(Dmc)'!$B$4:$BK$207,23,0)</f>
        <v>3</v>
      </c>
      <c r="N106" s="6">
        <f>VLOOKUP(B106,'[2]นักรียน(Dmc)'!$B$4:$BK$207,24,0)</f>
        <v>6</v>
      </c>
      <c r="O106" s="6">
        <f>VLOOKUP(B106,'[2]นักรียน(Dmc)'!$B$4:$BK$207,27,0)</f>
        <v>7</v>
      </c>
      <c r="P106" s="6">
        <f>VLOOKUP(B106,'[2]นักรียน(Dmc)'!$B$4:$BK$207,28,0)</f>
        <v>4</v>
      </c>
      <c r="Q106" s="6">
        <f>VLOOKUP(B106,'[2]นักรียน(Dmc)'!$B$4:$BK$207,31,0)</f>
        <v>3</v>
      </c>
      <c r="R106" s="6">
        <f>VLOOKUP(B106,'[2]นักรียน(Dmc)'!$B$4:$BK$207,32,0)</f>
        <v>7</v>
      </c>
      <c r="S106" s="6">
        <f>VLOOKUP(B106,'[2]นักรียน(Dmc)'!$B$4:$BK$207,35,0)</f>
        <v>7</v>
      </c>
      <c r="T106" s="6">
        <f>VLOOKUP(B106,'[2]นักรียน(Dmc)'!$B$4:$BK$207,36,0)</f>
        <v>3</v>
      </c>
      <c r="U106" s="6">
        <f>VLOOKUP(B106,'[2]นักรียน(Dmc)'!$B$4:$BK$207,39,0)</f>
        <v>4</v>
      </c>
      <c r="V106" s="6">
        <f>VLOOKUP(B106,'[2]นักรียน(Dmc)'!$B$4:$BK$207,40,0)</f>
        <v>1</v>
      </c>
      <c r="W106" s="6">
        <f t="shared" si="26"/>
        <v>59</v>
      </c>
      <c r="X106" s="6">
        <f>VLOOKUP(B106,'[2]นักรียน(Dmc)'!$B$4:$BK$207,47,0)</f>
        <v>4</v>
      </c>
      <c r="Y106" s="6">
        <f>VLOOKUP(B106,'[2]นักรียน(Dmc)'!$B$4:$BK$207,48,0)</f>
        <v>3</v>
      </c>
      <c r="Z106" s="6">
        <f>VLOOKUP(B106,'[2]นักรียน(Dmc)'!$B$4:$BK$207,51,0)</f>
        <v>5</v>
      </c>
      <c r="AA106" s="6">
        <f>VLOOKUP(B106,'[2]นักรียน(Dmc)'!$B$4:$BK$207,52,0)</f>
        <v>4</v>
      </c>
      <c r="AB106" s="6">
        <f>VLOOKUP(B106,'[2]นักรียน(Dmc)'!$B$4:$BK$207,55,0)</f>
        <v>6</v>
      </c>
      <c r="AC106" s="6">
        <f>VLOOKUP(B106,'[2]นักรียน(Dmc)'!$B$4:$BK$207,56,0)</f>
        <v>2</v>
      </c>
      <c r="AD106" s="6">
        <f>SUM(X106:AC106)</f>
        <v>24</v>
      </c>
      <c r="AE106" s="6">
        <f t="shared" si="27"/>
        <v>57</v>
      </c>
      <c r="AF106" s="6">
        <f t="shared" si="27"/>
        <v>41</v>
      </c>
      <c r="AG106" s="6">
        <f t="shared" si="28"/>
        <v>98</v>
      </c>
    </row>
    <row r="107" spans="1:33">
      <c r="A107" s="12">
        <v>10</v>
      </c>
      <c r="B107" s="13">
        <v>41030128</v>
      </c>
      <c r="C107" s="13" t="str">
        <f>VLOOKUP(B107,'[1]ตาราง 5'!$B$4:$C$218,2,0)</f>
        <v>บ้านคำบอนโนนสมโภชน์</v>
      </c>
      <c r="D107" s="6">
        <f>VLOOKUP(B107,'[2]นักรียน(Dmc)'!$B$4:$BK$207,3,0)</f>
        <v>0</v>
      </c>
      <c r="E107" s="6">
        <f>VLOOKUP(B107,'[2]นักรียน(Dmc)'!$B$4:$BK$207,4,0)</f>
        <v>0</v>
      </c>
      <c r="F107" s="6">
        <f>VLOOKUP(B107,'[2]นักรียน(Dmc)'!$B$4:$BK$207,7,0)</f>
        <v>2</v>
      </c>
      <c r="G107" s="6">
        <f>VLOOKUP(B107,'[2]นักรียน(Dmc)'!$B$4:$BK$207,8,0)</f>
        <v>0</v>
      </c>
      <c r="H107" s="6">
        <f>VLOOKUP(B107,'[2]นักรียน(Dmc)'!$B$4:$BK$207,11,0)</f>
        <v>5</v>
      </c>
      <c r="I107" s="6">
        <f>VLOOKUP(B107,'[2]นักรียน(Dmc)'!$B$4:$BK$207,12,0)</f>
        <v>3</v>
      </c>
      <c r="J107" s="14">
        <f t="shared" si="25"/>
        <v>10</v>
      </c>
      <c r="K107" s="6">
        <f>VLOOKUP(B107,'[2]นักรียน(Dmc)'!$B$4:$BK$207,19,0)</f>
        <v>4</v>
      </c>
      <c r="L107" s="6">
        <f>VLOOKUP(B107,'[2]นักรียน(Dmc)'!$B$4:$BK$207,20,0)</f>
        <v>1</v>
      </c>
      <c r="M107" s="6">
        <f>VLOOKUP(B107,'[2]นักรียน(Dmc)'!$B$4:$BK$207,23,0)</f>
        <v>0</v>
      </c>
      <c r="N107" s="6">
        <f>VLOOKUP(B107,'[2]นักรียน(Dmc)'!$B$4:$BK$207,24,0)</f>
        <v>2</v>
      </c>
      <c r="O107" s="6">
        <f>VLOOKUP(B107,'[2]นักรียน(Dmc)'!$B$4:$BK$207,27,0)</f>
        <v>3</v>
      </c>
      <c r="P107" s="6">
        <f>VLOOKUP(B107,'[2]นักรียน(Dmc)'!$B$4:$BK$207,28,0)</f>
        <v>5</v>
      </c>
      <c r="Q107" s="6">
        <f>VLOOKUP(B107,'[2]นักรียน(Dmc)'!$B$4:$BK$207,31,0)</f>
        <v>1</v>
      </c>
      <c r="R107" s="6">
        <f>VLOOKUP(B107,'[2]นักรียน(Dmc)'!$B$4:$BK$207,32,0)</f>
        <v>3</v>
      </c>
      <c r="S107" s="6">
        <f>VLOOKUP(B107,'[2]นักรียน(Dmc)'!$B$4:$BK$207,35,0)</f>
        <v>9</v>
      </c>
      <c r="T107" s="6">
        <f>VLOOKUP(B107,'[2]นักรียน(Dmc)'!$B$4:$BK$207,36,0)</f>
        <v>4</v>
      </c>
      <c r="U107" s="6">
        <f>VLOOKUP(B107,'[2]นักรียน(Dmc)'!$B$4:$BK$207,39,0)</f>
        <v>7</v>
      </c>
      <c r="V107" s="6">
        <f>VLOOKUP(B107,'[2]นักรียน(Dmc)'!$B$4:$BK$207,40,0)</f>
        <v>5</v>
      </c>
      <c r="W107" s="6">
        <f t="shared" si="26"/>
        <v>44</v>
      </c>
      <c r="X107" s="6"/>
      <c r="Y107" s="6"/>
      <c r="Z107" s="6"/>
      <c r="AA107" s="6"/>
      <c r="AB107" s="6"/>
      <c r="AC107" s="6"/>
      <c r="AD107" s="6"/>
      <c r="AE107" s="6">
        <f t="shared" si="27"/>
        <v>31</v>
      </c>
      <c r="AF107" s="6">
        <f t="shared" si="27"/>
        <v>23</v>
      </c>
      <c r="AG107" s="6">
        <f t="shared" si="28"/>
        <v>54</v>
      </c>
    </row>
    <row r="108" spans="1:33">
      <c r="A108" s="12">
        <v>11</v>
      </c>
      <c r="B108" s="13">
        <v>41030129</v>
      </c>
      <c r="C108" s="13" t="str">
        <f>VLOOKUP(B108,'[1]ตาราง 5'!$B$4:$C$218,2,0)</f>
        <v>บ้านคำสง่าประชาสรรค์</v>
      </c>
      <c r="D108" s="6">
        <f>VLOOKUP(B108,'[2]นักรียน(Dmc)'!$B$4:$BK$207,3,0)</f>
        <v>0</v>
      </c>
      <c r="E108" s="6">
        <f>VLOOKUP(B108,'[2]นักรียน(Dmc)'!$B$4:$BK$207,4,0)</f>
        <v>0</v>
      </c>
      <c r="F108" s="6">
        <f>VLOOKUP(B108,'[2]นักรียน(Dmc)'!$B$4:$BK$207,7,0)</f>
        <v>0</v>
      </c>
      <c r="G108" s="6">
        <f>VLOOKUP(B108,'[2]นักรียน(Dmc)'!$B$4:$BK$207,8,0)</f>
        <v>0</v>
      </c>
      <c r="H108" s="6">
        <f>VLOOKUP(B108,'[2]นักรียน(Dmc)'!$B$4:$BK$207,11,0)</f>
        <v>0</v>
      </c>
      <c r="I108" s="6">
        <f>VLOOKUP(B108,'[2]นักรียน(Dmc)'!$B$4:$BK$207,12,0)</f>
        <v>1</v>
      </c>
      <c r="J108" s="14">
        <f t="shared" si="25"/>
        <v>1</v>
      </c>
      <c r="K108" s="6">
        <f>VLOOKUP(B108,'[2]นักรียน(Dmc)'!$B$4:$BK$207,19,0)</f>
        <v>1</v>
      </c>
      <c r="L108" s="6">
        <f>VLOOKUP(B108,'[2]นักรียน(Dmc)'!$B$4:$BK$207,20,0)</f>
        <v>2</v>
      </c>
      <c r="M108" s="6">
        <f>VLOOKUP(B108,'[2]นักรียน(Dmc)'!$B$4:$BK$207,23,0)</f>
        <v>5</v>
      </c>
      <c r="N108" s="6">
        <f>VLOOKUP(B108,'[2]นักรียน(Dmc)'!$B$4:$BK$207,24,0)</f>
        <v>3</v>
      </c>
      <c r="O108" s="6">
        <f>VLOOKUP(B108,'[2]นักรียน(Dmc)'!$B$4:$BK$207,27,0)</f>
        <v>4</v>
      </c>
      <c r="P108" s="6">
        <f>VLOOKUP(B108,'[2]นักรียน(Dmc)'!$B$4:$BK$207,28,0)</f>
        <v>3</v>
      </c>
      <c r="Q108" s="6">
        <f>VLOOKUP(B108,'[2]นักรียน(Dmc)'!$B$4:$BK$207,31,0)</f>
        <v>3</v>
      </c>
      <c r="R108" s="6">
        <f>VLOOKUP(B108,'[2]นักรียน(Dmc)'!$B$4:$BK$207,32,0)</f>
        <v>2</v>
      </c>
      <c r="S108" s="6">
        <f>VLOOKUP(B108,'[2]นักรียน(Dmc)'!$B$4:$BK$207,35,0)</f>
        <v>0</v>
      </c>
      <c r="T108" s="6">
        <f>VLOOKUP(B108,'[2]นักรียน(Dmc)'!$B$4:$BK$207,36,0)</f>
        <v>0</v>
      </c>
      <c r="U108" s="6">
        <f>VLOOKUP(B108,'[2]นักรียน(Dmc)'!$B$4:$BK$207,39,0)</f>
        <v>2</v>
      </c>
      <c r="V108" s="6">
        <f>VLOOKUP(B108,'[2]นักรียน(Dmc)'!$B$4:$BK$207,40,0)</f>
        <v>1</v>
      </c>
      <c r="W108" s="6">
        <f t="shared" si="26"/>
        <v>26</v>
      </c>
      <c r="X108" s="6"/>
      <c r="Y108" s="6"/>
      <c r="Z108" s="6"/>
      <c r="AA108" s="6"/>
      <c r="AB108" s="6"/>
      <c r="AC108" s="6"/>
      <c r="AD108" s="6"/>
      <c r="AE108" s="6">
        <f t="shared" si="27"/>
        <v>15</v>
      </c>
      <c r="AF108" s="6">
        <f t="shared" si="27"/>
        <v>12</v>
      </c>
      <c r="AG108" s="6">
        <f t="shared" si="28"/>
        <v>27</v>
      </c>
    </row>
    <row r="109" spans="1:33">
      <c r="A109" s="12">
        <v>12</v>
      </c>
      <c r="B109" s="13">
        <v>41030130</v>
      </c>
      <c r="C109" s="13" t="str">
        <f>VLOOKUP(B109,'[1]ตาราง 5'!$B$4:$C$218,2,0)</f>
        <v>บ้านโนนงามอุดมวิทย์</v>
      </c>
      <c r="D109" s="6">
        <f>VLOOKUP(B109,'[2]นักรียน(Dmc)'!$B$4:$BK$207,3,0)</f>
        <v>0</v>
      </c>
      <c r="E109" s="6">
        <f>VLOOKUP(B109,'[2]นักรียน(Dmc)'!$B$4:$BK$207,4,0)</f>
        <v>0</v>
      </c>
      <c r="F109" s="6">
        <f>VLOOKUP(B109,'[2]นักรียน(Dmc)'!$B$4:$BK$207,7,0)</f>
        <v>9</v>
      </c>
      <c r="G109" s="6">
        <f>VLOOKUP(B109,'[2]นักรียน(Dmc)'!$B$4:$BK$207,8,0)</f>
        <v>4</v>
      </c>
      <c r="H109" s="6">
        <f>VLOOKUP(B109,'[2]นักรียน(Dmc)'!$B$4:$BK$207,11,0)</f>
        <v>8</v>
      </c>
      <c r="I109" s="6">
        <f>VLOOKUP(B109,'[2]นักรียน(Dmc)'!$B$4:$BK$207,12,0)</f>
        <v>7</v>
      </c>
      <c r="J109" s="14">
        <f t="shared" si="25"/>
        <v>28</v>
      </c>
      <c r="K109" s="6">
        <f>VLOOKUP(B109,'[2]นักรียน(Dmc)'!$B$4:$BK$207,19,0)</f>
        <v>7</v>
      </c>
      <c r="L109" s="6">
        <f>VLOOKUP(B109,'[2]นักรียน(Dmc)'!$B$4:$BK$207,20,0)</f>
        <v>15</v>
      </c>
      <c r="M109" s="6">
        <f>VLOOKUP(B109,'[2]นักรียน(Dmc)'!$B$4:$BK$207,23,0)</f>
        <v>10</v>
      </c>
      <c r="N109" s="6">
        <f>VLOOKUP(B109,'[2]นักรียน(Dmc)'!$B$4:$BK$207,24,0)</f>
        <v>5</v>
      </c>
      <c r="O109" s="6">
        <f>VLOOKUP(B109,'[2]นักรียน(Dmc)'!$B$4:$BK$207,27,0)</f>
        <v>8</v>
      </c>
      <c r="P109" s="6">
        <f>VLOOKUP(B109,'[2]นักรียน(Dmc)'!$B$4:$BK$207,28,0)</f>
        <v>9</v>
      </c>
      <c r="Q109" s="6">
        <f>VLOOKUP(B109,'[2]นักรียน(Dmc)'!$B$4:$BK$207,31,0)</f>
        <v>9</v>
      </c>
      <c r="R109" s="6">
        <f>VLOOKUP(B109,'[2]นักรียน(Dmc)'!$B$4:$BK$207,32,0)</f>
        <v>7</v>
      </c>
      <c r="S109" s="6">
        <f>VLOOKUP(B109,'[2]นักรียน(Dmc)'!$B$4:$BK$207,35,0)</f>
        <v>9</v>
      </c>
      <c r="T109" s="6">
        <f>VLOOKUP(B109,'[2]นักรียน(Dmc)'!$B$4:$BK$207,36,0)</f>
        <v>7</v>
      </c>
      <c r="U109" s="6">
        <f>VLOOKUP(B109,'[2]นักรียน(Dmc)'!$B$4:$BK$207,39,0)</f>
        <v>3</v>
      </c>
      <c r="V109" s="6">
        <f>VLOOKUP(B109,'[2]นักรียน(Dmc)'!$B$4:$BK$207,40,0)</f>
        <v>6</v>
      </c>
      <c r="W109" s="6">
        <f t="shared" si="26"/>
        <v>95</v>
      </c>
      <c r="X109" s="6"/>
      <c r="Y109" s="6"/>
      <c r="Z109" s="6"/>
      <c r="AA109" s="6"/>
      <c r="AB109" s="6"/>
      <c r="AC109" s="6"/>
      <c r="AD109" s="6"/>
      <c r="AE109" s="6">
        <f t="shared" si="27"/>
        <v>63</v>
      </c>
      <c r="AF109" s="6">
        <f t="shared" si="27"/>
        <v>60</v>
      </c>
      <c r="AG109" s="6">
        <f t="shared" si="28"/>
        <v>123</v>
      </c>
    </row>
    <row r="110" spans="1:33">
      <c r="A110" s="12">
        <v>13</v>
      </c>
      <c r="B110" s="13">
        <v>41030131</v>
      </c>
      <c r="C110" s="13" t="str">
        <f>VLOOKUP(B110,'[1]ตาราง 5'!$B$4:$C$218,2,0)</f>
        <v>บ้านน้ำผึ้งประชาสรรค์</v>
      </c>
      <c r="D110" s="6">
        <f>VLOOKUP(B110,'[2]นักรียน(Dmc)'!$B$4:$BK$207,3,0)</f>
        <v>0</v>
      </c>
      <c r="E110" s="6">
        <f>VLOOKUP(B110,'[2]นักรียน(Dmc)'!$B$4:$BK$207,4,0)</f>
        <v>0</v>
      </c>
      <c r="F110" s="6">
        <f>VLOOKUP(B110,'[2]นักรียน(Dmc)'!$B$4:$BK$207,7,0)</f>
        <v>5</v>
      </c>
      <c r="G110" s="6">
        <f>VLOOKUP(B110,'[2]นักรียน(Dmc)'!$B$4:$BK$207,8,0)</f>
        <v>3</v>
      </c>
      <c r="H110" s="6">
        <f>VLOOKUP(B110,'[2]นักรียน(Dmc)'!$B$4:$BK$207,11,0)</f>
        <v>2</v>
      </c>
      <c r="I110" s="6">
        <f>VLOOKUP(B110,'[2]นักรียน(Dmc)'!$B$4:$BK$207,12,0)</f>
        <v>4</v>
      </c>
      <c r="J110" s="14">
        <f t="shared" si="25"/>
        <v>14</v>
      </c>
      <c r="K110" s="6">
        <f>VLOOKUP(B110,'[2]นักรียน(Dmc)'!$B$4:$BK$207,19,0)</f>
        <v>2</v>
      </c>
      <c r="L110" s="6">
        <f>VLOOKUP(B110,'[2]นักรียน(Dmc)'!$B$4:$BK$207,20,0)</f>
        <v>5</v>
      </c>
      <c r="M110" s="6">
        <f>VLOOKUP(B110,'[2]นักรียน(Dmc)'!$B$4:$BK$207,23,0)</f>
        <v>4</v>
      </c>
      <c r="N110" s="6">
        <f>VLOOKUP(B110,'[2]นักรียน(Dmc)'!$B$4:$BK$207,24,0)</f>
        <v>5</v>
      </c>
      <c r="O110" s="6">
        <f>VLOOKUP(B110,'[2]นักรียน(Dmc)'!$B$4:$BK$207,27,0)</f>
        <v>7</v>
      </c>
      <c r="P110" s="6">
        <f>VLOOKUP(B110,'[2]นักรียน(Dmc)'!$B$4:$BK$207,28,0)</f>
        <v>6</v>
      </c>
      <c r="Q110" s="6">
        <f>VLOOKUP(B110,'[2]นักรียน(Dmc)'!$B$4:$BK$207,31,0)</f>
        <v>8</v>
      </c>
      <c r="R110" s="6">
        <f>VLOOKUP(B110,'[2]นักรียน(Dmc)'!$B$4:$BK$207,32,0)</f>
        <v>3</v>
      </c>
      <c r="S110" s="6">
        <f>VLOOKUP(B110,'[2]นักรียน(Dmc)'!$B$4:$BK$207,35,0)</f>
        <v>5</v>
      </c>
      <c r="T110" s="6">
        <f>VLOOKUP(B110,'[2]นักรียน(Dmc)'!$B$4:$BK$207,36,0)</f>
        <v>4</v>
      </c>
      <c r="U110" s="6">
        <f>VLOOKUP(B110,'[2]นักรียน(Dmc)'!$B$4:$BK$207,39,0)</f>
        <v>6</v>
      </c>
      <c r="V110" s="6">
        <f>VLOOKUP(B110,'[2]นักรียน(Dmc)'!$B$4:$BK$207,40,0)</f>
        <v>2</v>
      </c>
      <c r="W110" s="6">
        <f t="shared" si="26"/>
        <v>57</v>
      </c>
      <c r="X110" s="6"/>
      <c r="Y110" s="6"/>
      <c r="Z110" s="6"/>
      <c r="AA110" s="6"/>
      <c r="AB110" s="6"/>
      <c r="AC110" s="6"/>
      <c r="AD110" s="6"/>
      <c r="AE110" s="6">
        <f t="shared" si="27"/>
        <v>39</v>
      </c>
      <c r="AF110" s="6">
        <f t="shared" si="27"/>
        <v>32</v>
      </c>
      <c r="AG110" s="6">
        <f t="shared" si="28"/>
        <v>71</v>
      </c>
    </row>
    <row r="111" spans="1:33">
      <c r="A111" s="12">
        <v>14</v>
      </c>
      <c r="B111" s="13">
        <v>41030132</v>
      </c>
      <c r="C111" s="13" t="str">
        <f>VLOOKUP(B111,'[1]ตาราง 5'!$B$4:$C$218,2,0)</f>
        <v>บ้านวังคางฮูง</v>
      </c>
      <c r="D111" s="6">
        <f>VLOOKUP(B111,'[2]นักรียน(Dmc)'!$B$4:$BK$207,3,0)</f>
        <v>0</v>
      </c>
      <c r="E111" s="6">
        <f>VLOOKUP(B111,'[2]นักรียน(Dmc)'!$B$4:$BK$207,4,0)</f>
        <v>0</v>
      </c>
      <c r="F111" s="6">
        <f>VLOOKUP(B111,'[2]นักรียน(Dmc)'!$B$4:$BK$207,7,0)</f>
        <v>4</v>
      </c>
      <c r="G111" s="6">
        <f>VLOOKUP(B111,'[2]นักรียน(Dmc)'!$B$4:$BK$207,8,0)</f>
        <v>10</v>
      </c>
      <c r="H111" s="6">
        <f>VLOOKUP(B111,'[2]นักรียน(Dmc)'!$B$4:$BK$207,11,0)</f>
        <v>9</v>
      </c>
      <c r="I111" s="6">
        <f>VLOOKUP(B111,'[2]นักรียน(Dmc)'!$B$4:$BK$207,12,0)</f>
        <v>8</v>
      </c>
      <c r="J111" s="14">
        <f t="shared" si="25"/>
        <v>31</v>
      </c>
      <c r="K111" s="6">
        <f>VLOOKUP(B111,'[2]นักรียน(Dmc)'!$B$4:$BK$207,19,0)</f>
        <v>16</v>
      </c>
      <c r="L111" s="6">
        <f>VLOOKUP(B111,'[2]นักรียน(Dmc)'!$B$4:$BK$207,20,0)</f>
        <v>10</v>
      </c>
      <c r="M111" s="6">
        <f>VLOOKUP(B111,'[2]นักรียน(Dmc)'!$B$4:$BK$207,23,0)</f>
        <v>17</v>
      </c>
      <c r="N111" s="6">
        <f>VLOOKUP(B111,'[2]นักรียน(Dmc)'!$B$4:$BK$207,24,0)</f>
        <v>17</v>
      </c>
      <c r="O111" s="6">
        <f>VLOOKUP(B111,'[2]นักรียน(Dmc)'!$B$4:$BK$207,27,0)</f>
        <v>16</v>
      </c>
      <c r="P111" s="6">
        <f>VLOOKUP(B111,'[2]นักรียน(Dmc)'!$B$4:$BK$207,28,0)</f>
        <v>10</v>
      </c>
      <c r="Q111" s="6">
        <f>VLOOKUP(B111,'[2]นักรียน(Dmc)'!$B$4:$BK$207,31,0)</f>
        <v>8</v>
      </c>
      <c r="R111" s="6">
        <f>VLOOKUP(B111,'[2]นักรียน(Dmc)'!$B$4:$BK$207,32,0)</f>
        <v>14</v>
      </c>
      <c r="S111" s="6">
        <f>VLOOKUP(B111,'[2]นักรียน(Dmc)'!$B$4:$BK$207,35,0)</f>
        <v>13</v>
      </c>
      <c r="T111" s="6">
        <f>VLOOKUP(B111,'[2]นักรียน(Dmc)'!$B$4:$BK$207,36,0)</f>
        <v>10</v>
      </c>
      <c r="U111" s="6">
        <f>VLOOKUP(B111,'[2]นักรียน(Dmc)'!$B$4:$BK$207,39,0)</f>
        <v>10</v>
      </c>
      <c r="V111" s="6">
        <f>VLOOKUP(B111,'[2]นักรียน(Dmc)'!$B$4:$BK$207,40,0)</f>
        <v>16</v>
      </c>
      <c r="W111" s="6">
        <f t="shared" si="26"/>
        <v>157</v>
      </c>
      <c r="X111" s="6">
        <f>VLOOKUP(B111,'[2]นักรียน(Dmc)'!$B$4:$BK$207,47,0)</f>
        <v>17</v>
      </c>
      <c r="Y111" s="6">
        <f>VLOOKUP(B111,'[2]นักรียน(Dmc)'!$B$4:$BK$207,48,0)</f>
        <v>13</v>
      </c>
      <c r="Z111" s="6">
        <f>VLOOKUP(B111,'[2]นักรียน(Dmc)'!$B$4:$BK$207,51,0)</f>
        <v>8</v>
      </c>
      <c r="AA111" s="6">
        <f>VLOOKUP(B111,'[2]นักรียน(Dmc)'!$B$4:$BK$207,52,0)</f>
        <v>13</v>
      </c>
      <c r="AB111" s="6">
        <f>VLOOKUP(B111,'[2]นักรียน(Dmc)'!$B$4:$BK$207,55,0)</f>
        <v>9</v>
      </c>
      <c r="AC111" s="6">
        <f>VLOOKUP(B111,'[2]นักรียน(Dmc)'!$B$4:$BK$207,56,0)</f>
        <v>12</v>
      </c>
      <c r="AD111" s="6">
        <f>SUM(X111:AC111)</f>
        <v>72</v>
      </c>
      <c r="AE111" s="6">
        <f t="shared" si="27"/>
        <v>127</v>
      </c>
      <c r="AF111" s="6">
        <f t="shared" si="27"/>
        <v>133</v>
      </c>
      <c r="AG111" s="6">
        <f t="shared" si="28"/>
        <v>260</v>
      </c>
    </row>
    <row r="112" spans="1:33">
      <c r="A112" s="12">
        <v>15</v>
      </c>
      <c r="B112" s="13">
        <v>41030133</v>
      </c>
      <c r="C112" s="13" t="str">
        <f>VLOOKUP(B112,'[1]ตาราง 5'!$B$4:$C$218,2,0)</f>
        <v>บ้านท่าบ่อยาง</v>
      </c>
      <c r="D112" s="6">
        <f>VLOOKUP(B112,'[2]นักรียน(Dmc)'!$B$4:$BK$207,3,0)</f>
        <v>0</v>
      </c>
      <c r="E112" s="6">
        <f>VLOOKUP(B112,'[2]นักรียน(Dmc)'!$B$4:$BK$207,4,0)</f>
        <v>0</v>
      </c>
      <c r="F112" s="6">
        <f>VLOOKUP(B112,'[2]นักรียน(Dmc)'!$B$4:$BK$207,7,0)</f>
        <v>3</v>
      </c>
      <c r="G112" s="6">
        <f>VLOOKUP(B112,'[2]นักรียน(Dmc)'!$B$4:$BK$207,8,0)</f>
        <v>0</v>
      </c>
      <c r="H112" s="6">
        <f>VLOOKUP(B112,'[2]นักรียน(Dmc)'!$B$4:$BK$207,11,0)</f>
        <v>7</v>
      </c>
      <c r="I112" s="6">
        <f>VLOOKUP(B112,'[2]นักรียน(Dmc)'!$B$4:$BK$207,12,0)</f>
        <v>0</v>
      </c>
      <c r="J112" s="14">
        <f t="shared" si="25"/>
        <v>10</v>
      </c>
      <c r="K112" s="6">
        <f>VLOOKUP(B112,'[2]นักรียน(Dmc)'!$B$4:$BK$207,19,0)</f>
        <v>5</v>
      </c>
      <c r="L112" s="6">
        <f>VLOOKUP(B112,'[2]นักรียน(Dmc)'!$B$4:$BK$207,20,0)</f>
        <v>1</v>
      </c>
      <c r="M112" s="6">
        <f>VLOOKUP(B112,'[2]นักรียน(Dmc)'!$B$4:$BK$207,23,0)</f>
        <v>7</v>
      </c>
      <c r="N112" s="6">
        <f>VLOOKUP(B112,'[2]นักรียน(Dmc)'!$B$4:$BK$207,24,0)</f>
        <v>1</v>
      </c>
      <c r="O112" s="6">
        <f>VLOOKUP(B112,'[2]นักรียน(Dmc)'!$B$4:$BK$207,27,0)</f>
        <v>5</v>
      </c>
      <c r="P112" s="6">
        <f>VLOOKUP(B112,'[2]นักรียน(Dmc)'!$B$4:$BK$207,28,0)</f>
        <v>4</v>
      </c>
      <c r="Q112" s="6">
        <f>VLOOKUP(B112,'[2]นักรียน(Dmc)'!$B$4:$BK$207,31,0)</f>
        <v>5</v>
      </c>
      <c r="R112" s="6">
        <f>VLOOKUP(B112,'[2]นักรียน(Dmc)'!$B$4:$BK$207,32,0)</f>
        <v>4</v>
      </c>
      <c r="S112" s="6">
        <f>VLOOKUP(B112,'[2]นักรียน(Dmc)'!$B$4:$BK$207,35,0)</f>
        <v>3</v>
      </c>
      <c r="T112" s="6">
        <f>VLOOKUP(B112,'[2]นักรียน(Dmc)'!$B$4:$BK$207,36,0)</f>
        <v>6</v>
      </c>
      <c r="U112" s="6">
        <f>VLOOKUP(B112,'[2]นักรียน(Dmc)'!$B$4:$BK$207,39,0)</f>
        <v>6</v>
      </c>
      <c r="V112" s="6">
        <f>VLOOKUP(B112,'[2]นักรียน(Dmc)'!$B$4:$BK$207,40,0)</f>
        <v>2</v>
      </c>
      <c r="W112" s="6">
        <f t="shared" si="26"/>
        <v>49</v>
      </c>
      <c r="X112" s="6"/>
      <c r="Y112" s="6"/>
      <c r="Z112" s="6"/>
      <c r="AA112" s="6"/>
      <c r="AB112" s="6"/>
      <c r="AC112" s="6"/>
      <c r="AD112" s="6"/>
      <c r="AE112" s="6">
        <f t="shared" si="27"/>
        <v>41</v>
      </c>
      <c r="AF112" s="6">
        <f t="shared" si="27"/>
        <v>18</v>
      </c>
      <c r="AG112" s="6">
        <f t="shared" si="28"/>
        <v>59</v>
      </c>
    </row>
    <row r="113" spans="1:34">
      <c r="A113" s="12">
        <v>16</v>
      </c>
      <c r="B113" s="13">
        <v>41030134</v>
      </c>
      <c r="C113" s="13" t="str">
        <f>VLOOKUP(B113,'[1]ตาราง 5'!$B$4:$C$218,2,0)</f>
        <v>บ้านนาคำวัง</v>
      </c>
      <c r="D113" s="6">
        <f>VLOOKUP(B113,'[2]นักรียน(Dmc)'!$B$4:$BK$207,3,0)</f>
        <v>0</v>
      </c>
      <c r="E113" s="6">
        <f>VLOOKUP(B113,'[2]นักรียน(Dmc)'!$B$4:$BK$207,4,0)</f>
        <v>0</v>
      </c>
      <c r="F113" s="6">
        <f>VLOOKUP(B113,'[2]นักรียน(Dmc)'!$B$4:$BK$207,7,0)</f>
        <v>5</v>
      </c>
      <c r="G113" s="6">
        <f>VLOOKUP(B113,'[2]นักรียน(Dmc)'!$B$4:$BK$207,8,0)</f>
        <v>1</v>
      </c>
      <c r="H113" s="6">
        <f>VLOOKUP(B113,'[2]นักรียน(Dmc)'!$B$4:$BK$207,11,0)</f>
        <v>2</v>
      </c>
      <c r="I113" s="6">
        <f>VLOOKUP(B113,'[2]นักรียน(Dmc)'!$B$4:$BK$207,12,0)</f>
        <v>6</v>
      </c>
      <c r="J113" s="14">
        <f t="shared" si="25"/>
        <v>14</v>
      </c>
      <c r="K113" s="6">
        <f>VLOOKUP(B113,'[2]นักรียน(Dmc)'!$B$4:$BK$207,19,0)</f>
        <v>4</v>
      </c>
      <c r="L113" s="6">
        <f>VLOOKUP(B113,'[2]นักรียน(Dmc)'!$B$4:$BK$207,20,0)</f>
        <v>4</v>
      </c>
      <c r="M113" s="6">
        <f>VLOOKUP(B113,'[2]นักรียน(Dmc)'!$B$4:$BK$207,23,0)</f>
        <v>4</v>
      </c>
      <c r="N113" s="6">
        <f>VLOOKUP(B113,'[2]นักรียน(Dmc)'!$B$4:$BK$207,24,0)</f>
        <v>2</v>
      </c>
      <c r="O113" s="6">
        <f>VLOOKUP(B113,'[2]นักรียน(Dmc)'!$B$4:$BK$207,27,0)</f>
        <v>4</v>
      </c>
      <c r="P113" s="6">
        <f>VLOOKUP(B113,'[2]นักรียน(Dmc)'!$B$4:$BK$207,28,0)</f>
        <v>1</v>
      </c>
      <c r="Q113" s="6">
        <f>VLOOKUP(B113,'[2]นักรียน(Dmc)'!$B$4:$BK$207,31,0)</f>
        <v>7</v>
      </c>
      <c r="R113" s="6">
        <f>VLOOKUP(B113,'[2]นักรียน(Dmc)'!$B$4:$BK$207,32,0)</f>
        <v>5</v>
      </c>
      <c r="S113" s="6">
        <f>VLOOKUP(B113,'[2]นักรียน(Dmc)'!$B$4:$BK$207,35,0)</f>
        <v>4</v>
      </c>
      <c r="T113" s="6">
        <f>VLOOKUP(B113,'[2]นักรียน(Dmc)'!$B$4:$BK$207,36,0)</f>
        <v>6</v>
      </c>
      <c r="U113" s="6">
        <f>VLOOKUP(B113,'[2]นักรียน(Dmc)'!$B$4:$BK$207,39,0)</f>
        <v>8</v>
      </c>
      <c r="V113" s="6">
        <f>VLOOKUP(B113,'[2]นักรียน(Dmc)'!$B$4:$BK$207,40,0)</f>
        <v>3</v>
      </c>
      <c r="W113" s="6">
        <f t="shared" si="26"/>
        <v>52</v>
      </c>
      <c r="X113" s="6"/>
      <c r="Y113" s="6"/>
      <c r="Z113" s="6"/>
      <c r="AA113" s="6"/>
      <c r="AB113" s="6"/>
      <c r="AC113" s="6"/>
      <c r="AD113" s="6"/>
      <c r="AE113" s="6">
        <f t="shared" si="27"/>
        <v>38</v>
      </c>
      <c r="AF113" s="6">
        <f t="shared" si="27"/>
        <v>28</v>
      </c>
      <c r="AG113" s="6">
        <f t="shared" si="28"/>
        <v>66</v>
      </c>
    </row>
    <row r="114" spans="1:34">
      <c r="A114" s="12">
        <v>17</v>
      </c>
      <c r="B114" s="13">
        <v>41030135</v>
      </c>
      <c r="C114" s="13" t="str">
        <f>VLOOKUP(B114,'[1]ตาราง 5'!$B$4:$C$218,2,0)</f>
        <v>บ้านนาไหม</v>
      </c>
      <c r="D114" s="6">
        <f>VLOOKUP(B114,'[2]นักรียน(Dmc)'!$B$4:$BK$207,3,0)</f>
        <v>0</v>
      </c>
      <c r="E114" s="6">
        <f>VLOOKUP(B114,'[2]นักรียน(Dmc)'!$B$4:$BK$207,4,0)</f>
        <v>0</v>
      </c>
      <c r="F114" s="6">
        <f>VLOOKUP(B114,'[2]นักรียน(Dmc)'!$B$4:$BK$207,7,0)</f>
        <v>6</v>
      </c>
      <c r="G114" s="6">
        <f>VLOOKUP(B114,'[2]นักรียน(Dmc)'!$B$4:$BK$207,8,0)</f>
        <v>7</v>
      </c>
      <c r="H114" s="6">
        <f>VLOOKUP(B114,'[2]นักรียน(Dmc)'!$B$4:$BK$207,11,0)</f>
        <v>14</v>
      </c>
      <c r="I114" s="6">
        <f>VLOOKUP(B114,'[2]นักรียน(Dmc)'!$B$4:$BK$207,12,0)</f>
        <v>3</v>
      </c>
      <c r="J114" s="14">
        <f t="shared" si="25"/>
        <v>30</v>
      </c>
      <c r="K114" s="6">
        <f>VLOOKUP(B114,'[2]นักรียน(Dmc)'!$B$4:$BK$207,19,0)</f>
        <v>14</v>
      </c>
      <c r="L114" s="6">
        <f>VLOOKUP(B114,'[2]นักรียน(Dmc)'!$B$4:$BK$207,20,0)</f>
        <v>14</v>
      </c>
      <c r="M114" s="6">
        <f>VLOOKUP(B114,'[2]นักรียน(Dmc)'!$B$4:$BK$207,23,0)</f>
        <v>12</v>
      </c>
      <c r="N114" s="6">
        <f>VLOOKUP(B114,'[2]นักรียน(Dmc)'!$B$4:$BK$207,24,0)</f>
        <v>17</v>
      </c>
      <c r="O114" s="6">
        <f>VLOOKUP(B114,'[2]นักรียน(Dmc)'!$B$4:$BK$207,27,0)</f>
        <v>10</v>
      </c>
      <c r="P114" s="6">
        <f>VLOOKUP(B114,'[2]นักรียน(Dmc)'!$B$4:$BK$207,28,0)</f>
        <v>14</v>
      </c>
      <c r="Q114" s="6">
        <f>VLOOKUP(B114,'[2]นักรียน(Dmc)'!$B$4:$BK$207,31,0)</f>
        <v>10</v>
      </c>
      <c r="R114" s="6">
        <f>VLOOKUP(B114,'[2]นักรียน(Dmc)'!$B$4:$BK$207,32,0)</f>
        <v>9</v>
      </c>
      <c r="S114" s="6">
        <f>VLOOKUP(B114,'[2]นักรียน(Dmc)'!$B$4:$BK$207,35,0)</f>
        <v>17</v>
      </c>
      <c r="T114" s="6">
        <f>VLOOKUP(B114,'[2]นักรียน(Dmc)'!$B$4:$BK$207,36,0)</f>
        <v>21</v>
      </c>
      <c r="U114" s="6">
        <f>VLOOKUP(B114,'[2]นักรียน(Dmc)'!$B$4:$BK$207,39,0)</f>
        <v>18</v>
      </c>
      <c r="V114" s="6">
        <f>VLOOKUP(B114,'[2]นักรียน(Dmc)'!$B$4:$BK$207,40,0)</f>
        <v>17</v>
      </c>
      <c r="W114" s="6">
        <f t="shared" si="26"/>
        <v>173</v>
      </c>
      <c r="X114" s="6"/>
      <c r="Y114" s="6"/>
      <c r="Z114" s="6"/>
      <c r="AA114" s="6"/>
      <c r="AB114" s="6"/>
      <c r="AC114" s="6"/>
      <c r="AD114" s="6"/>
      <c r="AE114" s="6">
        <f t="shared" si="27"/>
        <v>101</v>
      </c>
      <c r="AF114" s="6">
        <f t="shared" si="27"/>
        <v>102</v>
      </c>
      <c r="AG114" s="6">
        <f t="shared" si="28"/>
        <v>203</v>
      </c>
    </row>
    <row r="115" spans="1:34">
      <c r="A115" s="12">
        <v>18</v>
      </c>
      <c r="B115" s="13">
        <v>41030136</v>
      </c>
      <c r="C115" s="13" t="str">
        <f>VLOOKUP(B115,'[1]ตาราง 5'!$B$4:$C$218,2,0)</f>
        <v>บ้านกุดดู่อุดมวิทย์</v>
      </c>
      <c r="D115" s="6">
        <f>VLOOKUP(B115,'[2]นักรียน(Dmc)'!$B$4:$BK$207,3,0)</f>
        <v>0</v>
      </c>
      <c r="E115" s="6">
        <f>VLOOKUP(B115,'[2]นักรียน(Dmc)'!$B$4:$BK$207,4,0)</f>
        <v>0</v>
      </c>
      <c r="F115" s="6">
        <f>VLOOKUP(B115,'[2]นักรียน(Dmc)'!$B$4:$BK$207,7,0)</f>
        <v>8</v>
      </c>
      <c r="G115" s="6">
        <f>VLOOKUP(B115,'[2]นักรียน(Dmc)'!$B$4:$BK$207,8,0)</f>
        <v>12</v>
      </c>
      <c r="H115" s="6">
        <f>VLOOKUP(B115,'[2]นักรียน(Dmc)'!$B$4:$BK$207,11,0)</f>
        <v>4</v>
      </c>
      <c r="I115" s="6">
        <f>VLOOKUP(B115,'[2]นักรียน(Dmc)'!$B$4:$BK$207,12,0)</f>
        <v>9</v>
      </c>
      <c r="J115" s="14">
        <f t="shared" si="25"/>
        <v>33</v>
      </c>
      <c r="K115" s="6">
        <f>VLOOKUP(B115,'[2]นักรียน(Dmc)'!$B$4:$BK$207,19,0)</f>
        <v>9</v>
      </c>
      <c r="L115" s="6">
        <f>VLOOKUP(B115,'[2]นักรียน(Dmc)'!$B$4:$BK$207,20,0)</f>
        <v>5</v>
      </c>
      <c r="M115" s="6">
        <f>VLOOKUP(B115,'[2]นักรียน(Dmc)'!$B$4:$BK$207,23,0)</f>
        <v>11</v>
      </c>
      <c r="N115" s="6">
        <f>VLOOKUP(B115,'[2]นักรียน(Dmc)'!$B$4:$BK$207,24,0)</f>
        <v>6</v>
      </c>
      <c r="O115" s="6">
        <f>VLOOKUP(B115,'[2]นักรียน(Dmc)'!$B$4:$BK$207,27,0)</f>
        <v>16</v>
      </c>
      <c r="P115" s="6">
        <f>VLOOKUP(B115,'[2]นักรียน(Dmc)'!$B$4:$BK$207,28,0)</f>
        <v>9</v>
      </c>
      <c r="Q115" s="6">
        <f>VLOOKUP(B115,'[2]นักรียน(Dmc)'!$B$4:$BK$207,31,0)</f>
        <v>10</v>
      </c>
      <c r="R115" s="6">
        <f>VLOOKUP(B115,'[2]นักรียน(Dmc)'!$B$4:$BK$207,32,0)</f>
        <v>6</v>
      </c>
      <c r="S115" s="6">
        <f>VLOOKUP(B115,'[2]นักรียน(Dmc)'!$B$4:$BK$207,35,0)</f>
        <v>12</v>
      </c>
      <c r="T115" s="6">
        <f>VLOOKUP(B115,'[2]นักรียน(Dmc)'!$B$4:$BK$207,36,0)</f>
        <v>8</v>
      </c>
      <c r="U115" s="6">
        <f>VLOOKUP(B115,'[2]นักรียน(Dmc)'!$B$4:$BK$207,39,0)</f>
        <v>13</v>
      </c>
      <c r="V115" s="6">
        <f>VLOOKUP(B115,'[2]นักรียน(Dmc)'!$B$4:$BK$207,40,0)</f>
        <v>9</v>
      </c>
      <c r="W115" s="6">
        <f t="shared" si="26"/>
        <v>114</v>
      </c>
      <c r="X115" s="6">
        <f>VLOOKUP(B115,'[2]นักรียน(Dmc)'!$B$4:$BK$207,47,0)</f>
        <v>14</v>
      </c>
      <c r="Y115" s="6">
        <f>VLOOKUP(B115,'[2]นักรียน(Dmc)'!$B$4:$BK$207,48,0)</f>
        <v>11</v>
      </c>
      <c r="Z115" s="6">
        <f>VLOOKUP(B115,'[2]นักรียน(Dmc)'!$B$4:$BK$207,51,0)</f>
        <v>14</v>
      </c>
      <c r="AA115" s="6">
        <f>VLOOKUP(B115,'[2]นักรียน(Dmc)'!$B$4:$BK$207,52,0)</f>
        <v>6</v>
      </c>
      <c r="AB115" s="6">
        <f>VLOOKUP(B115,'[2]นักรียน(Dmc)'!$B$4:$BK$207,55,0)</f>
        <v>11</v>
      </c>
      <c r="AC115" s="6">
        <f>VLOOKUP(B115,'[2]นักรียน(Dmc)'!$B$4:$BK$207,56,0)</f>
        <v>11</v>
      </c>
      <c r="AD115" s="6">
        <f>SUM(X115:AC115)</f>
        <v>67</v>
      </c>
      <c r="AE115" s="6">
        <f t="shared" si="27"/>
        <v>122</v>
      </c>
      <c r="AF115" s="6">
        <f t="shared" si="27"/>
        <v>92</v>
      </c>
      <c r="AG115" s="6">
        <f t="shared" si="28"/>
        <v>214</v>
      </c>
    </row>
    <row r="116" spans="1:34">
      <c r="A116" s="12">
        <v>19</v>
      </c>
      <c r="B116" s="13">
        <v>41030137</v>
      </c>
      <c r="C116" s="13" t="str">
        <f>VLOOKUP(B116,'[1]ตาราง 5'!$B$4:$C$218,2,0)</f>
        <v>บ้านเมืองนาซำ</v>
      </c>
      <c r="D116" s="6">
        <f>VLOOKUP(B116,'[2]นักรียน(Dmc)'!$B$4:$BK$207,3,0)</f>
        <v>0</v>
      </c>
      <c r="E116" s="6">
        <f>VLOOKUP(B116,'[2]นักรียน(Dmc)'!$B$4:$BK$207,4,0)</f>
        <v>0</v>
      </c>
      <c r="F116" s="6">
        <f>VLOOKUP(B116,'[2]นักรียน(Dmc)'!$B$4:$BK$207,7,0)</f>
        <v>7</v>
      </c>
      <c r="G116" s="6">
        <f>VLOOKUP(B116,'[2]นักรียน(Dmc)'!$B$4:$BK$207,8,0)</f>
        <v>6</v>
      </c>
      <c r="H116" s="6">
        <f>VLOOKUP(B116,'[2]นักรียน(Dmc)'!$B$4:$BK$207,11,0)</f>
        <v>3</v>
      </c>
      <c r="I116" s="6">
        <f>VLOOKUP(B116,'[2]นักรียน(Dmc)'!$B$4:$BK$207,12,0)</f>
        <v>7</v>
      </c>
      <c r="J116" s="14">
        <f t="shared" si="25"/>
        <v>23</v>
      </c>
      <c r="K116" s="6">
        <f>VLOOKUP(B116,'[2]นักรียน(Dmc)'!$B$4:$BK$207,19,0)</f>
        <v>3</v>
      </c>
      <c r="L116" s="6">
        <f>VLOOKUP(B116,'[2]นักรียน(Dmc)'!$B$4:$BK$207,20,0)</f>
        <v>5</v>
      </c>
      <c r="M116" s="6">
        <f>VLOOKUP(B116,'[2]นักรียน(Dmc)'!$B$4:$BK$207,23,0)</f>
        <v>3</v>
      </c>
      <c r="N116" s="6">
        <f>VLOOKUP(B116,'[2]นักรียน(Dmc)'!$B$4:$BK$207,24,0)</f>
        <v>6</v>
      </c>
      <c r="O116" s="6">
        <f>VLOOKUP(B116,'[2]นักรียน(Dmc)'!$B$4:$BK$207,27,0)</f>
        <v>6</v>
      </c>
      <c r="P116" s="6">
        <f>VLOOKUP(B116,'[2]นักรียน(Dmc)'!$B$4:$BK$207,28,0)</f>
        <v>4</v>
      </c>
      <c r="Q116" s="6">
        <f>VLOOKUP(B116,'[2]นักรียน(Dmc)'!$B$4:$BK$207,31,0)</f>
        <v>8</v>
      </c>
      <c r="R116" s="6">
        <f>VLOOKUP(B116,'[2]นักรียน(Dmc)'!$B$4:$BK$207,32,0)</f>
        <v>2</v>
      </c>
      <c r="S116" s="6">
        <f>VLOOKUP(B116,'[2]นักรียน(Dmc)'!$B$4:$BK$207,35,0)</f>
        <v>12</v>
      </c>
      <c r="T116" s="6">
        <f>VLOOKUP(B116,'[2]นักรียน(Dmc)'!$B$4:$BK$207,36,0)</f>
        <v>5</v>
      </c>
      <c r="U116" s="6">
        <f>VLOOKUP(B116,'[2]นักรียน(Dmc)'!$B$4:$BK$207,39,0)</f>
        <v>3</v>
      </c>
      <c r="V116" s="6">
        <f>VLOOKUP(B116,'[2]นักรียน(Dmc)'!$B$4:$BK$207,40,0)</f>
        <v>3</v>
      </c>
      <c r="W116" s="6">
        <f t="shared" si="26"/>
        <v>60</v>
      </c>
      <c r="X116" s="6"/>
      <c r="Y116" s="6"/>
      <c r="Z116" s="6"/>
      <c r="AA116" s="6"/>
      <c r="AB116" s="6"/>
      <c r="AC116" s="6"/>
      <c r="AD116" s="6"/>
      <c r="AE116" s="6">
        <f t="shared" si="27"/>
        <v>45</v>
      </c>
      <c r="AF116" s="6">
        <f t="shared" si="27"/>
        <v>38</v>
      </c>
      <c r="AG116" s="6">
        <f t="shared" si="28"/>
        <v>83</v>
      </c>
      <c r="AH116" s="2">
        <f>COUNTIFS(AG98:AG116,"&lt;=120")</f>
        <v>11</v>
      </c>
    </row>
    <row r="117" spans="1:34" ht="30">
      <c r="A117" s="7" t="s">
        <v>31</v>
      </c>
      <c r="B117" s="7"/>
      <c r="C117" s="7"/>
      <c r="D117" s="16">
        <f t="shared" ref="D117:AG117" si="29">SUM(D98:D116)</f>
        <v>0</v>
      </c>
      <c r="E117" s="16">
        <f t="shared" si="29"/>
        <v>0</v>
      </c>
      <c r="F117" s="16">
        <f t="shared" si="29"/>
        <v>100</v>
      </c>
      <c r="G117" s="16">
        <f t="shared" si="29"/>
        <v>89</v>
      </c>
      <c r="H117" s="16">
        <f t="shared" si="29"/>
        <v>124</v>
      </c>
      <c r="I117" s="16">
        <f t="shared" si="29"/>
        <v>112</v>
      </c>
      <c r="J117" s="16">
        <f t="shared" si="29"/>
        <v>425</v>
      </c>
      <c r="K117" s="16">
        <f t="shared" si="29"/>
        <v>120</v>
      </c>
      <c r="L117" s="16">
        <f t="shared" si="29"/>
        <v>118</v>
      </c>
      <c r="M117" s="16">
        <f t="shared" si="29"/>
        <v>136</v>
      </c>
      <c r="N117" s="16">
        <f t="shared" si="29"/>
        <v>100</v>
      </c>
      <c r="O117" s="16">
        <f t="shared" si="29"/>
        <v>134</v>
      </c>
      <c r="P117" s="16">
        <f t="shared" si="29"/>
        <v>125</v>
      </c>
      <c r="Q117" s="16">
        <f t="shared" si="29"/>
        <v>122</v>
      </c>
      <c r="R117" s="16">
        <f t="shared" si="29"/>
        <v>116</v>
      </c>
      <c r="S117" s="16">
        <f t="shared" si="29"/>
        <v>138</v>
      </c>
      <c r="T117" s="16">
        <f t="shared" si="29"/>
        <v>133</v>
      </c>
      <c r="U117" s="16">
        <f t="shared" si="29"/>
        <v>123</v>
      </c>
      <c r="V117" s="16">
        <f t="shared" si="29"/>
        <v>116</v>
      </c>
      <c r="W117" s="16">
        <f t="shared" si="29"/>
        <v>1481</v>
      </c>
      <c r="X117" s="16">
        <f t="shared" si="29"/>
        <v>62</v>
      </c>
      <c r="Y117" s="16">
        <f t="shared" si="29"/>
        <v>48</v>
      </c>
      <c r="Z117" s="16">
        <f t="shared" si="29"/>
        <v>62</v>
      </c>
      <c r="AA117" s="16">
        <f t="shared" si="29"/>
        <v>55</v>
      </c>
      <c r="AB117" s="16">
        <f t="shared" si="29"/>
        <v>58</v>
      </c>
      <c r="AC117" s="16">
        <f t="shared" si="29"/>
        <v>54</v>
      </c>
      <c r="AD117" s="16">
        <f t="shared" si="29"/>
        <v>339</v>
      </c>
      <c r="AE117" s="16">
        <f t="shared" si="29"/>
        <v>1179</v>
      </c>
      <c r="AF117" s="16">
        <f t="shared" si="29"/>
        <v>1066</v>
      </c>
      <c r="AG117" s="16">
        <f t="shared" si="29"/>
        <v>2245</v>
      </c>
    </row>
    <row r="118" spans="1:34">
      <c r="A118" s="7" t="s">
        <v>32</v>
      </c>
      <c r="B118" s="7"/>
      <c r="C118" s="7"/>
      <c r="D118" s="8"/>
      <c r="E118" s="9"/>
      <c r="F118" s="8"/>
      <c r="G118" s="9"/>
      <c r="H118" s="9"/>
      <c r="I118" s="9"/>
      <c r="J118" s="10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10"/>
      <c r="X118" s="9"/>
      <c r="Y118" s="9"/>
      <c r="Z118" s="9"/>
      <c r="AA118" s="9"/>
      <c r="AB118" s="9"/>
      <c r="AC118" s="9"/>
      <c r="AD118" s="10"/>
      <c r="AE118" s="9"/>
      <c r="AF118" s="9"/>
      <c r="AG118" s="11"/>
    </row>
    <row r="119" spans="1:34">
      <c r="A119" s="12">
        <v>1</v>
      </c>
      <c r="B119" s="13">
        <v>41030113</v>
      </c>
      <c r="C119" s="13" t="str">
        <f>VLOOKUP(B119,'[1]ตาราง 5'!$B$4:$C$218,2,0)</f>
        <v>ชุมชนดงเย็น</v>
      </c>
      <c r="D119" s="6">
        <f>VLOOKUP(B119,'[2]นักรียน(Dmc)'!$B$4:$BK$207,3,0)</f>
        <v>0</v>
      </c>
      <c r="E119" s="6">
        <f>VLOOKUP(B119,'[2]นักรียน(Dmc)'!$B$4:$BK$207,4,0)</f>
        <v>0</v>
      </c>
      <c r="F119" s="6">
        <f>VLOOKUP(B119,'[2]นักรียน(Dmc)'!$B$4:$BK$207,7,0)</f>
        <v>10</v>
      </c>
      <c r="G119" s="6">
        <f>VLOOKUP(B119,'[2]นักรียน(Dmc)'!$B$4:$BK$207,8,0)</f>
        <v>8</v>
      </c>
      <c r="H119" s="6">
        <f>VLOOKUP(B119,'[2]นักรียน(Dmc)'!$B$4:$BK$207,11,0)</f>
        <v>5</v>
      </c>
      <c r="I119" s="6">
        <f>VLOOKUP(B119,'[2]นักรียน(Dmc)'!$B$4:$BK$207,12,0)</f>
        <v>6</v>
      </c>
      <c r="J119" s="14">
        <f t="shared" ref="J119:J137" si="30">SUM(F119:I119)</f>
        <v>29</v>
      </c>
      <c r="K119" s="6">
        <f>VLOOKUP(B119,'[2]นักรียน(Dmc)'!$B$4:$BK$207,19,0)</f>
        <v>9</v>
      </c>
      <c r="L119" s="6">
        <f>VLOOKUP(B119,'[2]นักรียน(Dmc)'!$B$4:$BK$207,20,0)</f>
        <v>9</v>
      </c>
      <c r="M119" s="6">
        <f>VLOOKUP(B119,'[2]นักรียน(Dmc)'!$B$4:$BK$207,23,0)</f>
        <v>5</v>
      </c>
      <c r="N119" s="6">
        <f>VLOOKUP(B119,'[2]นักรียน(Dmc)'!$B$4:$BK$207,24,0)</f>
        <v>8</v>
      </c>
      <c r="O119" s="6">
        <f>VLOOKUP(B119,'[2]นักรียน(Dmc)'!$B$4:$BK$207,27,0)</f>
        <v>6</v>
      </c>
      <c r="P119" s="6">
        <f>VLOOKUP(B119,'[2]นักรียน(Dmc)'!$B$4:$BK$207,28,0)</f>
        <v>7</v>
      </c>
      <c r="Q119" s="6">
        <f>VLOOKUP(B119,'[2]นักรียน(Dmc)'!$B$4:$BK$207,31,0)</f>
        <v>11</v>
      </c>
      <c r="R119" s="6">
        <f>VLOOKUP(B119,'[2]นักรียน(Dmc)'!$B$4:$BK$207,32,0)</f>
        <v>5</v>
      </c>
      <c r="S119" s="6">
        <f>VLOOKUP(B119,'[2]นักรียน(Dmc)'!$B$4:$BK$207,35,0)</f>
        <v>9</v>
      </c>
      <c r="T119" s="6">
        <f>VLOOKUP(B119,'[2]นักรียน(Dmc)'!$B$4:$BK$207,36,0)</f>
        <v>9</v>
      </c>
      <c r="U119" s="6">
        <f>VLOOKUP(B119,'[2]นักรียน(Dmc)'!$B$4:$BK$207,39,0)</f>
        <v>9</v>
      </c>
      <c r="V119" s="6">
        <f>VLOOKUP(B119,'[2]นักรียน(Dmc)'!$B$4:$BK$207,40,0)</f>
        <v>9</v>
      </c>
      <c r="W119" s="6">
        <f t="shared" ref="W119:W137" si="31">SUM(K119:V119)</f>
        <v>96</v>
      </c>
      <c r="X119" s="6"/>
      <c r="Y119" s="6"/>
      <c r="Z119" s="6"/>
      <c r="AA119" s="6"/>
      <c r="AB119" s="6"/>
      <c r="AC119" s="6"/>
      <c r="AD119" s="6"/>
      <c r="AE119" s="6">
        <f t="shared" ref="AE119:AF137" si="32">SUM(D119,F119,H119,K119,M119,O119,Q119,S119,U119,X119,Z119,AB119)</f>
        <v>64</v>
      </c>
      <c r="AF119" s="6">
        <f t="shared" si="32"/>
        <v>61</v>
      </c>
      <c r="AG119" s="6">
        <f t="shared" ref="AG119:AG137" si="33">SUM(AE119:AF119)</f>
        <v>125</v>
      </c>
    </row>
    <row r="120" spans="1:34">
      <c r="A120" s="12">
        <v>2</v>
      </c>
      <c r="B120" s="13">
        <v>41030114</v>
      </c>
      <c r="C120" s="13" t="str">
        <f>VLOOKUP(B120,'[1]ตาราง 5'!$B$4:$C$218,2,0)</f>
        <v>บ้านป่าเป้า</v>
      </c>
      <c r="D120" s="6">
        <f>VLOOKUP(B120,'[2]นักรียน(Dmc)'!$B$4:$BK$207,3,0)</f>
        <v>0</v>
      </c>
      <c r="E120" s="6">
        <f>VLOOKUP(B120,'[2]นักรียน(Dmc)'!$B$4:$BK$207,4,0)</f>
        <v>0</v>
      </c>
      <c r="F120" s="6">
        <f>VLOOKUP(B120,'[2]นักรียน(Dmc)'!$B$4:$BK$207,7,0)</f>
        <v>3</v>
      </c>
      <c r="G120" s="6">
        <f>VLOOKUP(B120,'[2]นักรียน(Dmc)'!$B$4:$BK$207,8,0)</f>
        <v>6</v>
      </c>
      <c r="H120" s="6">
        <f>VLOOKUP(B120,'[2]นักรียน(Dmc)'!$B$4:$BK$207,11,0)</f>
        <v>2</v>
      </c>
      <c r="I120" s="6">
        <f>VLOOKUP(B120,'[2]นักรียน(Dmc)'!$B$4:$BK$207,12,0)</f>
        <v>5</v>
      </c>
      <c r="J120" s="14">
        <f t="shared" si="30"/>
        <v>16</v>
      </c>
      <c r="K120" s="6">
        <f>VLOOKUP(B120,'[2]นักรียน(Dmc)'!$B$4:$BK$207,19,0)</f>
        <v>13</v>
      </c>
      <c r="L120" s="6">
        <f>VLOOKUP(B120,'[2]นักรียน(Dmc)'!$B$4:$BK$207,20,0)</f>
        <v>13</v>
      </c>
      <c r="M120" s="6">
        <f>VLOOKUP(B120,'[2]นักรียน(Dmc)'!$B$4:$BK$207,23,0)</f>
        <v>3</v>
      </c>
      <c r="N120" s="6">
        <f>VLOOKUP(B120,'[2]นักรียน(Dmc)'!$B$4:$BK$207,24,0)</f>
        <v>8</v>
      </c>
      <c r="O120" s="6">
        <f>VLOOKUP(B120,'[2]นักรียน(Dmc)'!$B$4:$BK$207,27,0)</f>
        <v>8</v>
      </c>
      <c r="P120" s="6">
        <f>VLOOKUP(B120,'[2]นักรียน(Dmc)'!$B$4:$BK$207,28,0)</f>
        <v>8</v>
      </c>
      <c r="Q120" s="6">
        <f>VLOOKUP(B120,'[2]นักรียน(Dmc)'!$B$4:$BK$207,31,0)</f>
        <v>6</v>
      </c>
      <c r="R120" s="6">
        <f>VLOOKUP(B120,'[2]นักรียน(Dmc)'!$B$4:$BK$207,32,0)</f>
        <v>8</v>
      </c>
      <c r="S120" s="6">
        <f>VLOOKUP(B120,'[2]นักรียน(Dmc)'!$B$4:$BK$207,35,0)</f>
        <v>5</v>
      </c>
      <c r="T120" s="6">
        <f>VLOOKUP(B120,'[2]นักรียน(Dmc)'!$B$4:$BK$207,36,0)</f>
        <v>9</v>
      </c>
      <c r="U120" s="6">
        <f>VLOOKUP(B120,'[2]นักรียน(Dmc)'!$B$4:$BK$207,39,0)</f>
        <v>7</v>
      </c>
      <c r="V120" s="6">
        <f>VLOOKUP(B120,'[2]นักรียน(Dmc)'!$B$4:$BK$207,40,0)</f>
        <v>7</v>
      </c>
      <c r="W120" s="6">
        <f t="shared" si="31"/>
        <v>95</v>
      </c>
      <c r="X120" s="6"/>
      <c r="Y120" s="6"/>
      <c r="Z120" s="6"/>
      <c r="AA120" s="6"/>
      <c r="AB120" s="6"/>
      <c r="AC120" s="6"/>
      <c r="AD120" s="6"/>
      <c r="AE120" s="6">
        <f t="shared" si="32"/>
        <v>47</v>
      </c>
      <c r="AF120" s="6">
        <f t="shared" si="32"/>
        <v>64</v>
      </c>
      <c r="AG120" s="6">
        <f t="shared" si="33"/>
        <v>111</v>
      </c>
    </row>
    <row r="121" spans="1:34">
      <c r="A121" s="12">
        <v>3</v>
      </c>
      <c r="B121" s="13">
        <v>41030116</v>
      </c>
      <c r="C121" s="13" t="str">
        <f>VLOOKUP(B121,'[1]ตาราง 5'!$B$4:$C$218,2,0)</f>
        <v>บ้านดงแสนสุข</v>
      </c>
      <c r="D121" s="6">
        <f>VLOOKUP(B121,'[2]นักรียน(Dmc)'!$B$4:$BK$207,3,0)</f>
        <v>0</v>
      </c>
      <c r="E121" s="6">
        <f>VLOOKUP(B121,'[2]นักรียน(Dmc)'!$B$4:$BK$207,4,0)</f>
        <v>0</v>
      </c>
      <c r="F121" s="6">
        <f>VLOOKUP(B121,'[2]นักรียน(Dmc)'!$B$4:$BK$207,7,0)</f>
        <v>8</v>
      </c>
      <c r="G121" s="6">
        <f>VLOOKUP(B121,'[2]นักรียน(Dmc)'!$B$4:$BK$207,8,0)</f>
        <v>9</v>
      </c>
      <c r="H121" s="6">
        <f>VLOOKUP(B121,'[2]นักรียน(Dmc)'!$B$4:$BK$207,11,0)</f>
        <v>7</v>
      </c>
      <c r="I121" s="6">
        <f>VLOOKUP(B121,'[2]นักรียน(Dmc)'!$B$4:$BK$207,12,0)</f>
        <v>10</v>
      </c>
      <c r="J121" s="14">
        <f t="shared" si="30"/>
        <v>34</v>
      </c>
      <c r="K121" s="6">
        <f>VLOOKUP(B121,'[2]นักรียน(Dmc)'!$B$4:$BK$207,19,0)</f>
        <v>5</v>
      </c>
      <c r="L121" s="6">
        <f>VLOOKUP(B121,'[2]นักรียน(Dmc)'!$B$4:$BK$207,20,0)</f>
        <v>10</v>
      </c>
      <c r="M121" s="6">
        <f>VLOOKUP(B121,'[2]นักรียน(Dmc)'!$B$4:$BK$207,23,0)</f>
        <v>9</v>
      </c>
      <c r="N121" s="6">
        <f>VLOOKUP(B121,'[2]นักรียน(Dmc)'!$B$4:$BK$207,24,0)</f>
        <v>6</v>
      </c>
      <c r="O121" s="6">
        <f>VLOOKUP(B121,'[2]นักรียน(Dmc)'!$B$4:$BK$207,27,0)</f>
        <v>7</v>
      </c>
      <c r="P121" s="6">
        <f>VLOOKUP(B121,'[2]นักรียน(Dmc)'!$B$4:$BK$207,28,0)</f>
        <v>4</v>
      </c>
      <c r="Q121" s="6">
        <f>VLOOKUP(B121,'[2]นักรียน(Dmc)'!$B$4:$BK$207,31,0)</f>
        <v>15</v>
      </c>
      <c r="R121" s="6">
        <f>VLOOKUP(B121,'[2]นักรียน(Dmc)'!$B$4:$BK$207,32,0)</f>
        <v>5</v>
      </c>
      <c r="S121" s="6">
        <f>VLOOKUP(B121,'[2]นักรียน(Dmc)'!$B$4:$BK$207,35,0)</f>
        <v>7</v>
      </c>
      <c r="T121" s="6">
        <f>VLOOKUP(B121,'[2]นักรียน(Dmc)'!$B$4:$BK$207,36,0)</f>
        <v>6</v>
      </c>
      <c r="U121" s="6">
        <f>VLOOKUP(B121,'[2]นักรียน(Dmc)'!$B$4:$BK$207,39,0)</f>
        <v>12</v>
      </c>
      <c r="V121" s="6">
        <f>VLOOKUP(B121,'[2]นักรียน(Dmc)'!$B$4:$BK$207,40,0)</f>
        <v>14</v>
      </c>
      <c r="W121" s="6">
        <f t="shared" si="31"/>
        <v>100</v>
      </c>
      <c r="X121" s="6">
        <f>VLOOKUP(B121,'[2]นักรียน(Dmc)'!$B$4:$BK$207,47,0)</f>
        <v>10</v>
      </c>
      <c r="Y121" s="6">
        <f>VLOOKUP(B121,'[2]นักรียน(Dmc)'!$B$4:$BK$207,48,0)</f>
        <v>5</v>
      </c>
      <c r="Z121" s="6">
        <f>VLOOKUP(B121,'[2]นักรียน(Dmc)'!$B$4:$BK$207,51,0)</f>
        <v>15</v>
      </c>
      <c r="AA121" s="6">
        <f>VLOOKUP(B121,'[2]นักรียน(Dmc)'!$B$4:$BK$207,52,0)</f>
        <v>6</v>
      </c>
      <c r="AB121" s="6">
        <f>VLOOKUP(B121,'[2]นักรียน(Dmc)'!$B$4:$BK$207,55,0)</f>
        <v>11</v>
      </c>
      <c r="AC121" s="6">
        <f>VLOOKUP(B121,'[2]นักรียน(Dmc)'!$B$4:$BK$207,56,0)</f>
        <v>8</v>
      </c>
      <c r="AD121" s="6">
        <f>SUM(X121:AC121)</f>
        <v>55</v>
      </c>
      <c r="AE121" s="6">
        <f t="shared" si="32"/>
        <v>106</v>
      </c>
      <c r="AF121" s="6">
        <f t="shared" si="32"/>
        <v>83</v>
      </c>
      <c r="AG121" s="6">
        <f t="shared" si="33"/>
        <v>189</v>
      </c>
    </row>
    <row r="122" spans="1:34">
      <c r="A122" s="12">
        <v>4</v>
      </c>
      <c r="B122" s="13">
        <v>41030117</v>
      </c>
      <c r="C122" s="13" t="str">
        <f>VLOOKUP(B122,'[1]ตาราง 5'!$B$4:$C$218,2,0)</f>
        <v>บ้านโนนชัยศิลป์</v>
      </c>
      <c r="D122" s="6">
        <f>VLOOKUP(B122,'[2]นักรียน(Dmc)'!$B$4:$BK$207,3,0)</f>
        <v>0</v>
      </c>
      <c r="E122" s="6">
        <f>VLOOKUP(B122,'[2]นักรียน(Dmc)'!$B$4:$BK$207,4,0)</f>
        <v>0</v>
      </c>
      <c r="F122" s="6">
        <f>VLOOKUP(B122,'[2]นักรียน(Dmc)'!$B$4:$BK$207,7,0)</f>
        <v>4</v>
      </c>
      <c r="G122" s="6">
        <f>VLOOKUP(B122,'[2]นักรียน(Dmc)'!$B$4:$BK$207,8,0)</f>
        <v>7</v>
      </c>
      <c r="H122" s="6">
        <f>VLOOKUP(B122,'[2]นักรียน(Dmc)'!$B$4:$BK$207,11,0)</f>
        <v>4</v>
      </c>
      <c r="I122" s="6">
        <f>VLOOKUP(B122,'[2]นักรียน(Dmc)'!$B$4:$BK$207,12,0)</f>
        <v>6</v>
      </c>
      <c r="J122" s="14">
        <f t="shared" si="30"/>
        <v>21</v>
      </c>
      <c r="K122" s="6">
        <f>VLOOKUP(B122,'[2]นักรียน(Dmc)'!$B$4:$BK$207,19,0)</f>
        <v>5</v>
      </c>
      <c r="L122" s="6">
        <f>VLOOKUP(B122,'[2]นักรียน(Dmc)'!$B$4:$BK$207,20,0)</f>
        <v>5</v>
      </c>
      <c r="M122" s="6">
        <f>VLOOKUP(B122,'[2]นักรียน(Dmc)'!$B$4:$BK$207,23,0)</f>
        <v>5</v>
      </c>
      <c r="N122" s="6">
        <f>VLOOKUP(B122,'[2]นักรียน(Dmc)'!$B$4:$BK$207,24,0)</f>
        <v>5</v>
      </c>
      <c r="O122" s="6">
        <f>VLOOKUP(B122,'[2]นักรียน(Dmc)'!$B$4:$BK$207,27,0)</f>
        <v>5</v>
      </c>
      <c r="P122" s="6">
        <f>VLOOKUP(B122,'[2]นักรียน(Dmc)'!$B$4:$BK$207,28,0)</f>
        <v>4</v>
      </c>
      <c r="Q122" s="6">
        <f>VLOOKUP(B122,'[2]นักรียน(Dmc)'!$B$4:$BK$207,31,0)</f>
        <v>4</v>
      </c>
      <c r="R122" s="6">
        <f>VLOOKUP(B122,'[2]นักรียน(Dmc)'!$B$4:$BK$207,32,0)</f>
        <v>3</v>
      </c>
      <c r="S122" s="6">
        <f>VLOOKUP(B122,'[2]นักรียน(Dmc)'!$B$4:$BK$207,35,0)</f>
        <v>10</v>
      </c>
      <c r="T122" s="6">
        <f>VLOOKUP(B122,'[2]นักรียน(Dmc)'!$B$4:$BK$207,36,0)</f>
        <v>10</v>
      </c>
      <c r="U122" s="6">
        <f>VLOOKUP(B122,'[2]นักรียน(Dmc)'!$B$4:$BK$207,39,0)</f>
        <v>3</v>
      </c>
      <c r="V122" s="6">
        <f>VLOOKUP(B122,'[2]นักรียน(Dmc)'!$B$4:$BK$207,40,0)</f>
        <v>4</v>
      </c>
      <c r="W122" s="6">
        <f t="shared" si="31"/>
        <v>63</v>
      </c>
      <c r="X122" s="6"/>
      <c r="Y122" s="6"/>
      <c r="Z122" s="6"/>
      <c r="AA122" s="6"/>
      <c r="AB122" s="6"/>
      <c r="AC122" s="6"/>
      <c r="AD122" s="6"/>
      <c r="AE122" s="6">
        <f t="shared" si="32"/>
        <v>40</v>
      </c>
      <c r="AF122" s="6">
        <f t="shared" si="32"/>
        <v>44</v>
      </c>
      <c r="AG122" s="6">
        <f t="shared" si="33"/>
        <v>84</v>
      </c>
    </row>
    <row r="123" spans="1:34">
      <c r="A123" s="12">
        <v>5</v>
      </c>
      <c r="B123" s="13">
        <v>41030138</v>
      </c>
      <c r="C123" s="13" t="str">
        <f>VLOOKUP(B123,'[1]ตาราง 5'!$B$4:$C$218,2,0)</f>
        <v>บ้านดงหวาย</v>
      </c>
      <c r="D123" s="6">
        <f>VLOOKUP(B123,'[2]นักรียน(Dmc)'!$B$4:$BK$207,3,0)</f>
        <v>0</v>
      </c>
      <c r="E123" s="6">
        <f>VLOOKUP(B123,'[2]นักรียน(Dmc)'!$B$4:$BK$207,4,0)</f>
        <v>0</v>
      </c>
      <c r="F123" s="6">
        <f>VLOOKUP(B123,'[2]นักรียน(Dmc)'!$B$4:$BK$207,7,0)</f>
        <v>6</v>
      </c>
      <c r="G123" s="6">
        <f>VLOOKUP(B123,'[2]นักรียน(Dmc)'!$B$4:$BK$207,8,0)</f>
        <v>8</v>
      </c>
      <c r="H123" s="6">
        <f>VLOOKUP(B123,'[2]นักรียน(Dmc)'!$B$4:$BK$207,11,0)</f>
        <v>13</v>
      </c>
      <c r="I123" s="6">
        <f>VLOOKUP(B123,'[2]นักรียน(Dmc)'!$B$4:$BK$207,12,0)</f>
        <v>18</v>
      </c>
      <c r="J123" s="14">
        <f t="shared" si="30"/>
        <v>45</v>
      </c>
      <c r="K123" s="6">
        <f>VLOOKUP(B123,'[2]นักรียน(Dmc)'!$B$4:$BK$207,19,0)</f>
        <v>8</v>
      </c>
      <c r="L123" s="6">
        <f>VLOOKUP(B123,'[2]นักรียน(Dmc)'!$B$4:$BK$207,20,0)</f>
        <v>10</v>
      </c>
      <c r="M123" s="6">
        <f>VLOOKUP(B123,'[2]นักรียน(Dmc)'!$B$4:$BK$207,23,0)</f>
        <v>8</v>
      </c>
      <c r="N123" s="6">
        <f>VLOOKUP(B123,'[2]นักรียน(Dmc)'!$B$4:$BK$207,24,0)</f>
        <v>3</v>
      </c>
      <c r="O123" s="6">
        <f>VLOOKUP(B123,'[2]นักรียน(Dmc)'!$B$4:$BK$207,27,0)</f>
        <v>11</v>
      </c>
      <c r="P123" s="6">
        <f>VLOOKUP(B123,'[2]นักรียน(Dmc)'!$B$4:$BK$207,28,0)</f>
        <v>13</v>
      </c>
      <c r="Q123" s="6">
        <f>VLOOKUP(B123,'[2]นักรียน(Dmc)'!$B$4:$BK$207,31,0)</f>
        <v>7</v>
      </c>
      <c r="R123" s="6">
        <f>VLOOKUP(B123,'[2]นักรียน(Dmc)'!$B$4:$BK$207,32,0)</f>
        <v>9</v>
      </c>
      <c r="S123" s="6">
        <f>VLOOKUP(B123,'[2]นักรียน(Dmc)'!$B$4:$BK$207,35,0)</f>
        <v>10</v>
      </c>
      <c r="T123" s="6">
        <f>VLOOKUP(B123,'[2]นักรียน(Dmc)'!$B$4:$BK$207,36,0)</f>
        <v>10</v>
      </c>
      <c r="U123" s="6">
        <f>VLOOKUP(B123,'[2]นักรียน(Dmc)'!$B$4:$BK$207,39,0)</f>
        <v>9</v>
      </c>
      <c r="V123" s="6">
        <f>VLOOKUP(B123,'[2]นักรียน(Dmc)'!$B$4:$BK$207,40,0)</f>
        <v>13</v>
      </c>
      <c r="W123" s="6">
        <f t="shared" si="31"/>
        <v>111</v>
      </c>
      <c r="X123" s="6">
        <f>VLOOKUP(B123,'[2]นักรียน(Dmc)'!$B$4:$BK$207,47,0)</f>
        <v>15</v>
      </c>
      <c r="Y123" s="6">
        <f>VLOOKUP(B123,'[2]นักรียน(Dmc)'!$B$4:$BK$207,48,0)</f>
        <v>7</v>
      </c>
      <c r="Z123" s="6">
        <f>VLOOKUP(B123,'[2]นักรียน(Dmc)'!$B$4:$BK$207,51,0)</f>
        <v>6</v>
      </c>
      <c r="AA123" s="6">
        <f>VLOOKUP(B123,'[2]นักรียน(Dmc)'!$B$4:$BK$207,52,0)</f>
        <v>8</v>
      </c>
      <c r="AB123" s="6">
        <f>VLOOKUP(B123,'[2]นักรียน(Dmc)'!$B$4:$BK$207,55,0)</f>
        <v>10</v>
      </c>
      <c r="AC123" s="6">
        <f>VLOOKUP(B123,'[2]นักรียน(Dmc)'!$B$4:$BK$207,56,0)</f>
        <v>6</v>
      </c>
      <c r="AD123" s="6">
        <f>SUM(X123:AC123)</f>
        <v>52</v>
      </c>
      <c r="AE123" s="6">
        <f t="shared" si="32"/>
        <v>103</v>
      </c>
      <c r="AF123" s="6">
        <f t="shared" si="32"/>
        <v>105</v>
      </c>
      <c r="AG123" s="6">
        <f t="shared" si="33"/>
        <v>208</v>
      </c>
    </row>
    <row r="124" spans="1:34">
      <c r="A124" s="12">
        <v>6</v>
      </c>
      <c r="B124" s="13">
        <v>41030139</v>
      </c>
      <c r="C124" s="13" t="str">
        <f>VLOOKUP(B124,'[1]ตาราง 5'!$B$4:$C$218,2,0)</f>
        <v>บ้านตูม</v>
      </c>
      <c r="D124" s="6">
        <f>VLOOKUP(B124,'[2]นักรียน(Dmc)'!$B$4:$BK$207,3,0)</f>
        <v>0</v>
      </c>
      <c r="E124" s="6">
        <f>VLOOKUP(B124,'[2]นักรียน(Dmc)'!$B$4:$BK$207,4,0)</f>
        <v>0</v>
      </c>
      <c r="F124" s="6">
        <f>VLOOKUP(B124,'[2]นักรียน(Dmc)'!$B$4:$BK$207,7,0)</f>
        <v>8</v>
      </c>
      <c r="G124" s="6">
        <f>VLOOKUP(B124,'[2]นักรียน(Dmc)'!$B$4:$BK$207,8,0)</f>
        <v>10</v>
      </c>
      <c r="H124" s="6">
        <f>VLOOKUP(B124,'[2]นักรียน(Dmc)'!$B$4:$BK$207,11,0)</f>
        <v>13</v>
      </c>
      <c r="I124" s="6">
        <f>VLOOKUP(B124,'[2]นักรียน(Dmc)'!$B$4:$BK$207,12,0)</f>
        <v>13</v>
      </c>
      <c r="J124" s="14">
        <f t="shared" si="30"/>
        <v>44</v>
      </c>
      <c r="K124" s="6">
        <f>VLOOKUP(B124,'[2]นักรียน(Dmc)'!$B$4:$BK$207,19,0)</f>
        <v>11</v>
      </c>
      <c r="L124" s="6">
        <f>VLOOKUP(B124,'[2]นักรียน(Dmc)'!$B$4:$BK$207,20,0)</f>
        <v>18</v>
      </c>
      <c r="M124" s="6">
        <f>VLOOKUP(B124,'[2]นักรียน(Dmc)'!$B$4:$BK$207,23,0)</f>
        <v>10</v>
      </c>
      <c r="N124" s="6">
        <f>VLOOKUP(B124,'[2]นักรียน(Dmc)'!$B$4:$BK$207,24,0)</f>
        <v>15</v>
      </c>
      <c r="O124" s="6">
        <f>VLOOKUP(B124,'[2]นักรียน(Dmc)'!$B$4:$BK$207,27,0)</f>
        <v>20</v>
      </c>
      <c r="P124" s="6">
        <f>VLOOKUP(B124,'[2]นักรียน(Dmc)'!$B$4:$BK$207,28,0)</f>
        <v>9</v>
      </c>
      <c r="Q124" s="6">
        <f>VLOOKUP(B124,'[2]นักรียน(Dmc)'!$B$4:$BK$207,31,0)</f>
        <v>23</v>
      </c>
      <c r="R124" s="6">
        <f>VLOOKUP(B124,'[2]นักรียน(Dmc)'!$B$4:$BK$207,32,0)</f>
        <v>20</v>
      </c>
      <c r="S124" s="6">
        <f>VLOOKUP(B124,'[2]นักรียน(Dmc)'!$B$4:$BK$207,35,0)</f>
        <v>18</v>
      </c>
      <c r="T124" s="6">
        <f>VLOOKUP(B124,'[2]นักรียน(Dmc)'!$B$4:$BK$207,36,0)</f>
        <v>16</v>
      </c>
      <c r="U124" s="6">
        <f>VLOOKUP(B124,'[2]นักรียน(Dmc)'!$B$4:$BK$207,39,0)</f>
        <v>15</v>
      </c>
      <c r="V124" s="6">
        <f>VLOOKUP(B124,'[2]นักรียน(Dmc)'!$B$4:$BK$207,40,0)</f>
        <v>19</v>
      </c>
      <c r="W124" s="6">
        <f t="shared" si="31"/>
        <v>194</v>
      </c>
      <c r="X124" s="6">
        <f>VLOOKUP(B124,'[2]นักรียน(Dmc)'!$B$4:$BK$207,47,0)</f>
        <v>9</v>
      </c>
      <c r="Y124" s="6">
        <f>VLOOKUP(B124,'[2]นักรียน(Dmc)'!$B$4:$BK$207,48,0)</f>
        <v>6</v>
      </c>
      <c r="Z124" s="6">
        <f>VLOOKUP(B124,'[2]นักรียน(Dmc)'!$B$4:$BK$207,51,0)</f>
        <v>21</v>
      </c>
      <c r="AA124" s="6">
        <f>VLOOKUP(B124,'[2]นักรียน(Dmc)'!$B$4:$BK$207,52,0)</f>
        <v>12</v>
      </c>
      <c r="AB124" s="6">
        <f>VLOOKUP(B124,'[2]นักรียน(Dmc)'!$B$4:$BK$207,55,0)</f>
        <v>15</v>
      </c>
      <c r="AC124" s="6">
        <f>VLOOKUP(B124,'[2]นักรียน(Dmc)'!$B$4:$BK$207,56,0)</f>
        <v>7</v>
      </c>
      <c r="AD124" s="6">
        <f>SUM(X124:AC124)</f>
        <v>70</v>
      </c>
      <c r="AE124" s="6">
        <f t="shared" si="32"/>
        <v>163</v>
      </c>
      <c r="AF124" s="6">
        <f t="shared" si="32"/>
        <v>145</v>
      </c>
      <c r="AG124" s="6">
        <f t="shared" si="33"/>
        <v>308</v>
      </c>
    </row>
    <row r="125" spans="1:34">
      <c r="A125" s="12">
        <v>7</v>
      </c>
      <c r="B125" s="13">
        <v>41030140</v>
      </c>
      <c r="C125" s="13" t="str">
        <f>VLOOKUP(B125,'[1]ตาราง 5'!$B$4:$C$218,2,0)</f>
        <v>บ้านทรายมูล</v>
      </c>
      <c r="D125" s="6">
        <f>VLOOKUP(B125,'[2]นักรียน(Dmc)'!$B$4:$BK$207,3,0)</f>
        <v>0</v>
      </c>
      <c r="E125" s="6">
        <f>VLOOKUP(B125,'[2]นักรียน(Dmc)'!$B$4:$BK$207,4,0)</f>
        <v>0</v>
      </c>
      <c r="F125" s="6">
        <f>VLOOKUP(B125,'[2]นักรียน(Dmc)'!$B$4:$BK$207,7,0)</f>
        <v>10</v>
      </c>
      <c r="G125" s="6">
        <f>VLOOKUP(B125,'[2]นักรียน(Dmc)'!$B$4:$BK$207,8,0)</f>
        <v>12</v>
      </c>
      <c r="H125" s="6">
        <f>VLOOKUP(B125,'[2]นักรียน(Dmc)'!$B$4:$BK$207,11,0)</f>
        <v>9</v>
      </c>
      <c r="I125" s="6">
        <f>VLOOKUP(B125,'[2]นักรียน(Dmc)'!$B$4:$BK$207,12,0)</f>
        <v>9</v>
      </c>
      <c r="J125" s="14">
        <f t="shared" si="30"/>
        <v>40</v>
      </c>
      <c r="K125" s="6">
        <f>VLOOKUP(B125,'[2]นักรียน(Dmc)'!$B$4:$BK$207,19,0)</f>
        <v>5</v>
      </c>
      <c r="L125" s="6">
        <f>VLOOKUP(B125,'[2]นักรียน(Dmc)'!$B$4:$BK$207,20,0)</f>
        <v>9</v>
      </c>
      <c r="M125" s="6">
        <f>VLOOKUP(B125,'[2]นักรียน(Dmc)'!$B$4:$BK$207,23,0)</f>
        <v>7</v>
      </c>
      <c r="N125" s="6">
        <f>VLOOKUP(B125,'[2]นักรียน(Dmc)'!$B$4:$BK$207,24,0)</f>
        <v>10</v>
      </c>
      <c r="O125" s="6">
        <f>VLOOKUP(B125,'[2]นักรียน(Dmc)'!$B$4:$BK$207,27,0)</f>
        <v>7</v>
      </c>
      <c r="P125" s="6">
        <f>VLOOKUP(B125,'[2]นักรียน(Dmc)'!$B$4:$BK$207,28,0)</f>
        <v>15</v>
      </c>
      <c r="Q125" s="6">
        <f>VLOOKUP(B125,'[2]นักรียน(Dmc)'!$B$4:$BK$207,31,0)</f>
        <v>10</v>
      </c>
      <c r="R125" s="6">
        <f>VLOOKUP(B125,'[2]นักรียน(Dmc)'!$B$4:$BK$207,32,0)</f>
        <v>2</v>
      </c>
      <c r="S125" s="6">
        <f>VLOOKUP(B125,'[2]นักรียน(Dmc)'!$B$4:$BK$207,35,0)</f>
        <v>4</v>
      </c>
      <c r="T125" s="6">
        <f>VLOOKUP(B125,'[2]นักรียน(Dmc)'!$B$4:$BK$207,36,0)</f>
        <v>8</v>
      </c>
      <c r="U125" s="6">
        <f>VLOOKUP(B125,'[2]นักรียน(Dmc)'!$B$4:$BK$207,39,0)</f>
        <v>9</v>
      </c>
      <c r="V125" s="6">
        <f>VLOOKUP(B125,'[2]นักรียน(Dmc)'!$B$4:$BK$207,40,0)</f>
        <v>8</v>
      </c>
      <c r="W125" s="6">
        <f t="shared" si="31"/>
        <v>94</v>
      </c>
      <c r="X125" s="6"/>
      <c r="Y125" s="6"/>
      <c r="Z125" s="6"/>
      <c r="AA125" s="6"/>
      <c r="AB125" s="6"/>
      <c r="AC125" s="6"/>
      <c r="AD125" s="6"/>
      <c r="AE125" s="6">
        <f t="shared" si="32"/>
        <v>61</v>
      </c>
      <c r="AF125" s="6">
        <f t="shared" si="32"/>
        <v>73</v>
      </c>
      <c r="AG125" s="6">
        <f t="shared" si="33"/>
        <v>134</v>
      </c>
    </row>
    <row r="126" spans="1:34">
      <c r="A126" s="12">
        <v>8</v>
      </c>
      <c r="B126" s="13">
        <v>41030141</v>
      </c>
      <c r="C126" s="13" t="str">
        <f>VLOOKUP(B126,'[1]ตาราง 5'!$B$4:$C$218,2,0)</f>
        <v>บ้านเหล่าอุดมทรัพย์สมบูรณ์</v>
      </c>
      <c r="D126" s="6">
        <f>VLOOKUP(B126,'[2]นักรียน(Dmc)'!$B$4:$BK$207,3,0)</f>
        <v>0</v>
      </c>
      <c r="E126" s="6">
        <f>VLOOKUP(B126,'[2]นักรียน(Dmc)'!$B$4:$BK$207,4,0)</f>
        <v>0</v>
      </c>
      <c r="F126" s="6">
        <f>VLOOKUP(B126,'[2]นักรียน(Dmc)'!$B$4:$BK$207,7,0)</f>
        <v>2</v>
      </c>
      <c r="G126" s="6">
        <f>VLOOKUP(B126,'[2]นักรียน(Dmc)'!$B$4:$BK$207,8,0)</f>
        <v>4</v>
      </c>
      <c r="H126" s="6">
        <f>VLOOKUP(B126,'[2]นักรียน(Dmc)'!$B$4:$BK$207,11,0)</f>
        <v>5</v>
      </c>
      <c r="I126" s="6">
        <f>VLOOKUP(B126,'[2]นักรียน(Dmc)'!$B$4:$BK$207,12,0)</f>
        <v>5</v>
      </c>
      <c r="J126" s="14">
        <f t="shared" si="30"/>
        <v>16</v>
      </c>
      <c r="K126" s="6">
        <f>VLOOKUP(B126,'[2]นักรียน(Dmc)'!$B$4:$BK$207,19,0)</f>
        <v>0</v>
      </c>
      <c r="L126" s="6">
        <f>VLOOKUP(B126,'[2]นักรียน(Dmc)'!$B$4:$BK$207,20,0)</f>
        <v>3</v>
      </c>
      <c r="M126" s="6">
        <f>VLOOKUP(B126,'[2]นักรียน(Dmc)'!$B$4:$BK$207,23,0)</f>
        <v>8</v>
      </c>
      <c r="N126" s="6">
        <f>VLOOKUP(B126,'[2]นักรียน(Dmc)'!$B$4:$BK$207,24,0)</f>
        <v>8</v>
      </c>
      <c r="O126" s="6">
        <f>VLOOKUP(B126,'[2]นักรียน(Dmc)'!$B$4:$BK$207,27,0)</f>
        <v>6</v>
      </c>
      <c r="P126" s="6">
        <f>VLOOKUP(B126,'[2]นักรียน(Dmc)'!$B$4:$BK$207,28,0)</f>
        <v>4</v>
      </c>
      <c r="Q126" s="6">
        <f>VLOOKUP(B126,'[2]นักรียน(Dmc)'!$B$4:$BK$207,31,0)</f>
        <v>12</v>
      </c>
      <c r="R126" s="6">
        <f>VLOOKUP(B126,'[2]นักรียน(Dmc)'!$B$4:$BK$207,32,0)</f>
        <v>7</v>
      </c>
      <c r="S126" s="6">
        <f>VLOOKUP(B126,'[2]นักรียน(Dmc)'!$B$4:$BK$207,35,0)</f>
        <v>8</v>
      </c>
      <c r="T126" s="6">
        <f>VLOOKUP(B126,'[2]นักรียน(Dmc)'!$B$4:$BK$207,36,0)</f>
        <v>6</v>
      </c>
      <c r="U126" s="6">
        <f>VLOOKUP(B126,'[2]นักรียน(Dmc)'!$B$4:$BK$207,39,0)</f>
        <v>8</v>
      </c>
      <c r="V126" s="6">
        <f>VLOOKUP(B126,'[2]นักรียน(Dmc)'!$B$4:$BK$207,40,0)</f>
        <v>4</v>
      </c>
      <c r="W126" s="6">
        <f t="shared" si="31"/>
        <v>74</v>
      </c>
      <c r="X126" s="6"/>
      <c r="Y126" s="6"/>
      <c r="Z126" s="6"/>
      <c r="AA126" s="6"/>
      <c r="AB126" s="6"/>
      <c r="AC126" s="6"/>
      <c r="AD126" s="6"/>
      <c r="AE126" s="6">
        <f t="shared" si="32"/>
        <v>49</v>
      </c>
      <c r="AF126" s="6">
        <f t="shared" si="32"/>
        <v>41</v>
      </c>
      <c r="AG126" s="6">
        <f t="shared" si="33"/>
        <v>90</v>
      </c>
    </row>
    <row r="127" spans="1:34">
      <c r="A127" s="12">
        <v>9</v>
      </c>
      <c r="B127" s="13">
        <v>41030142</v>
      </c>
      <c r="C127" s="13" t="str">
        <f>VLOOKUP(B127,'[1]ตาราง 5'!$B$4:$C$218,2,0)</f>
        <v>บ้านดงยาง</v>
      </c>
      <c r="D127" s="6">
        <f>VLOOKUP(B127,'[2]นักรียน(Dmc)'!$B$4:$BK$207,3,0)</f>
        <v>0</v>
      </c>
      <c r="E127" s="6">
        <f>VLOOKUP(B127,'[2]นักรียน(Dmc)'!$B$4:$BK$207,4,0)</f>
        <v>0</v>
      </c>
      <c r="F127" s="6">
        <f>VLOOKUP(B127,'[2]นักรียน(Dmc)'!$B$4:$BK$207,7,0)</f>
        <v>2</v>
      </c>
      <c r="G127" s="6">
        <f>VLOOKUP(B127,'[2]นักรียน(Dmc)'!$B$4:$BK$207,8,0)</f>
        <v>1</v>
      </c>
      <c r="H127" s="6">
        <f>VLOOKUP(B127,'[2]นักรียน(Dmc)'!$B$4:$BK$207,11,0)</f>
        <v>0</v>
      </c>
      <c r="I127" s="6">
        <f>VLOOKUP(B127,'[2]นักรียน(Dmc)'!$B$4:$BK$207,12,0)</f>
        <v>2</v>
      </c>
      <c r="J127" s="14">
        <f t="shared" si="30"/>
        <v>5</v>
      </c>
      <c r="K127" s="6">
        <f>VLOOKUP(B127,'[2]นักรียน(Dmc)'!$B$4:$BK$207,19,0)</f>
        <v>0</v>
      </c>
      <c r="L127" s="6">
        <f>VLOOKUP(B127,'[2]นักรียน(Dmc)'!$B$4:$BK$207,20,0)</f>
        <v>2</v>
      </c>
      <c r="M127" s="6">
        <f>VLOOKUP(B127,'[2]นักรียน(Dmc)'!$B$4:$BK$207,23,0)</f>
        <v>0</v>
      </c>
      <c r="N127" s="6">
        <f>VLOOKUP(B127,'[2]นักรียน(Dmc)'!$B$4:$BK$207,24,0)</f>
        <v>1</v>
      </c>
      <c r="O127" s="6">
        <f>VLOOKUP(B127,'[2]นักรียน(Dmc)'!$B$4:$BK$207,27,0)</f>
        <v>0</v>
      </c>
      <c r="P127" s="6">
        <f>VLOOKUP(B127,'[2]นักรียน(Dmc)'!$B$4:$BK$207,28,0)</f>
        <v>0</v>
      </c>
      <c r="Q127" s="6">
        <f>VLOOKUP(B127,'[2]นักรียน(Dmc)'!$B$4:$BK$207,31,0)</f>
        <v>2</v>
      </c>
      <c r="R127" s="6">
        <f>VLOOKUP(B127,'[2]นักรียน(Dmc)'!$B$4:$BK$207,32,0)</f>
        <v>2</v>
      </c>
      <c r="S127" s="6">
        <f>VLOOKUP(B127,'[2]นักรียน(Dmc)'!$B$4:$BK$207,35,0)</f>
        <v>2</v>
      </c>
      <c r="T127" s="6">
        <f>VLOOKUP(B127,'[2]นักรียน(Dmc)'!$B$4:$BK$207,36,0)</f>
        <v>4</v>
      </c>
      <c r="U127" s="6">
        <f>VLOOKUP(B127,'[2]นักรียน(Dmc)'!$B$4:$BK$207,39,0)</f>
        <v>2</v>
      </c>
      <c r="V127" s="6">
        <f>VLOOKUP(B127,'[2]นักรียน(Dmc)'!$B$4:$BK$207,40,0)</f>
        <v>4</v>
      </c>
      <c r="W127" s="6">
        <f t="shared" si="31"/>
        <v>19</v>
      </c>
      <c r="X127" s="6"/>
      <c r="Y127" s="6"/>
      <c r="Z127" s="6"/>
      <c r="AA127" s="6"/>
      <c r="AB127" s="6"/>
      <c r="AC127" s="6"/>
      <c r="AD127" s="6"/>
      <c r="AE127" s="6">
        <f t="shared" si="32"/>
        <v>8</v>
      </c>
      <c r="AF127" s="6">
        <f t="shared" si="32"/>
        <v>16</v>
      </c>
      <c r="AG127" s="6">
        <f t="shared" si="33"/>
        <v>24</v>
      </c>
    </row>
    <row r="128" spans="1:34">
      <c r="A128" s="12">
        <v>10</v>
      </c>
      <c r="B128" s="13">
        <v>41030143</v>
      </c>
      <c r="C128" s="13" t="str">
        <f>VLOOKUP(B128,'[1]ตาราง 5'!$B$4:$C$218,2,0)</f>
        <v>บ้านจันทน์</v>
      </c>
      <c r="D128" s="6">
        <f>VLOOKUP(B128,'[2]นักรียน(Dmc)'!$B$4:$BK$207,3,0)</f>
        <v>0</v>
      </c>
      <c r="E128" s="6">
        <f>VLOOKUP(B128,'[2]นักรียน(Dmc)'!$B$4:$BK$207,4,0)</f>
        <v>0</v>
      </c>
      <c r="F128" s="6">
        <f>VLOOKUP(B128,'[2]นักรียน(Dmc)'!$B$4:$BK$207,7,0)</f>
        <v>0</v>
      </c>
      <c r="G128" s="6">
        <f>VLOOKUP(B128,'[2]นักรียน(Dmc)'!$B$4:$BK$207,8,0)</f>
        <v>0</v>
      </c>
      <c r="H128" s="6">
        <f>VLOOKUP(B128,'[2]นักรียน(Dmc)'!$B$4:$BK$207,11,0)</f>
        <v>1</v>
      </c>
      <c r="I128" s="6">
        <f>VLOOKUP(B128,'[2]นักรียน(Dmc)'!$B$4:$BK$207,12,0)</f>
        <v>0</v>
      </c>
      <c r="J128" s="14">
        <f t="shared" si="30"/>
        <v>1</v>
      </c>
      <c r="K128" s="6">
        <f>VLOOKUP(B128,'[2]นักรียน(Dmc)'!$B$4:$BK$207,19,0)</f>
        <v>0</v>
      </c>
      <c r="L128" s="6">
        <f>VLOOKUP(B128,'[2]นักรียน(Dmc)'!$B$4:$BK$207,20,0)</f>
        <v>0</v>
      </c>
      <c r="M128" s="6">
        <f>VLOOKUP(B128,'[2]นักรียน(Dmc)'!$B$4:$BK$207,23,0)</f>
        <v>1</v>
      </c>
      <c r="N128" s="6">
        <f>VLOOKUP(B128,'[2]นักรียน(Dmc)'!$B$4:$BK$207,24,0)</f>
        <v>0</v>
      </c>
      <c r="O128" s="6">
        <f>VLOOKUP(B128,'[2]นักรียน(Dmc)'!$B$4:$BK$207,27,0)</f>
        <v>0</v>
      </c>
      <c r="P128" s="6">
        <f>VLOOKUP(B128,'[2]นักรียน(Dmc)'!$B$4:$BK$207,28,0)</f>
        <v>0</v>
      </c>
      <c r="Q128" s="6">
        <f>VLOOKUP(B128,'[2]นักรียน(Dmc)'!$B$4:$BK$207,31,0)</f>
        <v>1</v>
      </c>
      <c r="R128" s="6">
        <f>VLOOKUP(B128,'[2]นักรียน(Dmc)'!$B$4:$BK$207,32,0)</f>
        <v>0</v>
      </c>
      <c r="S128" s="6">
        <f>VLOOKUP(B128,'[2]นักรียน(Dmc)'!$B$4:$BK$207,35,0)</f>
        <v>0</v>
      </c>
      <c r="T128" s="6">
        <f>VLOOKUP(B128,'[2]นักรียน(Dmc)'!$B$4:$BK$207,36,0)</f>
        <v>2</v>
      </c>
      <c r="U128" s="6">
        <f>VLOOKUP(B128,'[2]นักรียน(Dmc)'!$B$4:$BK$207,39,0)</f>
        <v>1</v>
      </c>
      <c r="V128" s="6">
        <f>VLOOKUP(B128,'[2]นักรียน(Dmc)'!$B$4:$BK$207,40,0)</f>
        <v>5</v>
      </c>
      <c r="W128" s="6">
        <f t="shared" si="31"/>
        <v>10</v>
      </c>
      <c r="X128" s="6">
        <f>VLOOKUP(B128,'[2]นักรียน(Dmc)'!$B$4:$BK$207,47,0)</f>
        <v>0</v>
      </c>
      <c r="Y128" s="6">
        <f>VLOOKUP(B128,'[2]นักรียน(Dmc)'!$B$4:$BK$207,48,0)</f>
        <v>0</v>
      </c>
      <c r="Z128" s="6">
        <f>VLOOKUP(B128,'[2]นักรียน(Dmc)'!$B$4:$BK$207,51,0)</f>
        <v>0</v>
      </c>
      <c r="AA128" s="6">
        <f>VLOOKUP(B128,'[2]นักรียน(Dmc)'!$B$4:$BK$207,52,0)</f>
        <v>0</v>
      </c>
      <c r="AB128" s="6">
        <f>VLOOKUP(B128,'[2]นักรียน(Dmc)'!$B$4:$BK$207,55,0)</f>
        <v>0</v>
      </c>
      <c r="AC128" s="6">
        <f>VLOOKUP(B128,'[2]นักรียน(Dmc)'!$B$4:$BK$207,56,0)</f>
        <v>0</v>
      </c>
      <c r="AD128" s="6">
        <f>SUM(X128:AC128)</f>
        <v>0</v>
      </c>
      <c r="AE128" s="6">
        <f t="shared" si="32"/>
        <v>4</v>
      </c>
      <c r="AF128" s="6">
        <f t="shared" si="32"/>
        <v>7</v>
      </c>
      <c r="AG128" s="6">
        <f t="shared" si="33"/>
        <v>11</v>
      </c>
    </row>
    <row r="129" spans="1:34">
      <c r="A129" s="12">
        <v>11</v>
      </c>
      <c r="B129" s="13">
        <v>41030144</v>
      </c>
      <c r="C129" s="13" t="str">
        <f>VLOOKUP(B129,'[1]ตาราง 5'!$B$4:$C$218,2,0)</f>
        <v>บ้านหนองกาโนนสิมมา</v>
      </c>
      <c r="D129" s="6">
        <f>VLOOKUP(B129,'[2]นักรียน(Dmc)'!$B$4:$BK$207,3,0)</f>
        <v>0</v>
      </c>
      <c r="E129" s="6">
        <f>VLOOKUP(B129,'[2]นักรียน(Dmc)'!$B$4:$BK$207,4,0)</f>
        <v>0</v>
      </c>
      <c r="F129" s="6">
        <f>VLOOKUP(B129,'[2]นักรียน(Dmc)'!$B$4:$BK$207,7,0)</f>
        <v>12</v>
      </c>
      <c r="G129" s="6">
        <f>VLOOKUP(B129,'[2]นักรียน(Dmc)'!$B$4:$BK$207,8,0)</f>
        <v>15</v>
      </c>
      <c r="H129" s="6">
        <f>VLOOKUP(B129,'[2]นักรียน(Dmc)'!$B$4:$BK$207,11,0)</f>
        <v>13</v>
      </c>
      <c r="I129" s="6">
        <f>VLOOKUP(B129,'[2]นักรียน(Dmc)'!$B$4:$BK$207,12,0)</f>
        <v>13</v>
      </c>
      <c r="J129" s="14">
        <f t="shared" si="30"/>
        <v>53</v>
      </c>
      <c r="K129" s="6">
        <f>VLOOKUP(B129,'[2]นักรียน(Dmc)'!$B$4:$BK$207,19,0)</f>
        <v>4</v>
      </c>
      <c r="L129" s="6">
        <f>VLOOKUP(B129,'[2]นักรียน(Dmc)'!$B$4:$BK$207,20,0)</f>
        <v>8</v>
      </c>
      <c r="M129" s="6">
        <f>VLOOKUP(B129,'[2]นักรียน(Dmc)'!$B$4:$BK$207,23,0)</f>
        <v>13</v>
      </c>
      <c r="N129" s="6">
        <f>VLOOKUP(B129,'[2]นักรียน(Dmc)'!$B$4:$BK$207,24,0)</f>
        <v>12</v>
      </c>
      <c r="O129" s="6">
        <f>VLOOKUP(B129,'[2]นักรียน(Dmc)'!$B$4:$BK$207,27,0)</f>
        <v>5</v>
      </c>
      <c r="P129" s="6">
        <f>VLOOKUP(B129,'[2]นักรียน(Dmc)'!$B$4:$BK$207,28,0)</f>
        <v>8</v>
      </c>
      <c r="Q129" s="6">
        <f>VLOOKUP(B129,'[2]นักรียน(Dmc)'!$B$4:$BK$207,31,0)</f>
        <v>14</v>
      </c>
      <c r="R129" s="6">
        <f>VLOOKUP(B129,'[2]นักรียน(Dmc)'!$B$4:$BK$207,32,0)</f>
        <v>10</v>
      </c>
      <c r="S129" s="6">
        <f>VLOOKUP(B129,'[2]นักรียน(Dmc)'!$B$4:$BK$207,35,0)</f>
        <v>9</v>
      </c>
      <c r="T129" s="6">
        <f>VLOOKUP(B129,'[2]นักรียน(Dmc)'!$B$4:$BK$207,36,0)</f>
        <v>12</v>
      </c>
      <c r="U129" s="6">
        <f>VLOOKUP(B129,'[2]นักรียน(Dmc)'!$B$4:$BK$207,39,0)</f>
        <v>14</v>
      </c>
      <c r="V129" s="6">
        <f>VLOOKUP(B129,'[2]นักรียน(Dmc)'!$B$4:$BK$207,40,0)</f>
        <v>16</v>
      </c>
      <c r="W129" s="6">
        <f t="shared" si="31"/>
        <v>125</v>
      </c>
      <c r="X129" s="6">
        <f>VLOOKUP(B129,'[2]นักรียน(Dmc)'!$B$4:$BK$207,47,0)</f>
        <v>10</v>
      </c>
      <c r="Y129" s="6">
        <f>VLOOKUP(B129,'[2]นักรียน(Dmc)'!$B$4:$BK$207,48,0)</f>
        <v>10</v>
      </c>
      <c r="Z129" s="6">
        <f>VLOOKUP(B129,'[2]นักรียน(Dmc)'!$B$4:$BK$207,51,0)</f>
        <v>8</v>
      </c>
      <c r="AA129" s="6">
        <f>VLOOKUP(B129,'[2]นักรียน(Dmc)'!$B$4:$BK$207,52,0)</f>
        <v>12</v>
      </c>
      <c r="AB129" s="6">
        <f>VLOOKUP(B129,'[2]นักรียน(Dmc)'!$B$4:$BK$207,55,0)</f>
        <v>17</v>
      </c>
      <c r="AC129" s="6">
        <f>VLOOKUP(B129,'[2]นักรียน(Dmc)'!$B$4:$BK$207,56,0)</f>
        <v>10</v>
      </c>
      <c r="AD129" s="6">
        <f>SUM(X129:AC129)</f>
        <v>67</v>
      </c>
      <c r="AE129" s="6">
        <f t="shared" si="32"/>
        <v>119</v>
      </c>
      <c r="AF129" s="6">
        <f t="shared" si="32"/>
        <v>126</v>
      </c>
      <c r="AG129" s="6">
        <f t="shared" si="33"/>
        <v>245</v>
      </c>
    </row>
    <row r="130" spans="1:34">
      <c r="A130" s="12">
        <v>12</v>
      </c>
      <c r="B130" s="13">
        <v>41030164</v>
      </c>
      <c r="C130" s="13" t="str">
        <f>VLOOKUP(B130,'[1]ตาราง 5'!$B$4:$C$218,2,0)</f>
        <v>บ้านม่วง(บ้านดุง)</v>
      </c>
      <c r="D130" s="6">
        <f>VLOOKUP(B130,'[2]นักรียน(Dmc)'!$B$4:$BK$207,3,0)</f>
        <v>0</v>
      </c>
      <c r="E130" s="6">
        <f>VLOOKUP(B130,'[2]นักรียน(Dmc)'!$B$4:$BK$207,4,0)</f>
        <v>0</v>
      </c>
      <c r="F130" s="6">
        <f>VLOOKUP(B130,'[2]นักรียน(Dmc)'!$B$4:$BK$207,7,0)</f>
        <v>4</v>
      </c>
      <c r="G130" s="6">
        <f>VLOOKUP(B130,'[2]นักรียน(Dmc)'!$B$4:$BK$207,8,0)</f>
        <v>2</v>
      </c>
      <c r="H130" s="6">
        <f>VLOOKUP(B130,'[2]นักรียน(Dmc)'!$B$4:$BK$207,11,0)</f>
        <v>9</v>
      </c>
      <c r="I130" s="6">
        <f>VLOOKUP(B130,'[2]นักรียน(Dmc)'!$B$4:$BK$207,12,0)</f>
        <v>5</v>
      </c>
      <c r="J130" s="14">
        <f t="shared" si="30"/>
        <v>20</v>
      </c>
      <c r="K130" s="6">
        <f>VLOOKUP(B130,'[2]นักรียน(Dmc)'!$B$4:$BK$207,19,0)</f>
        <v>7</v>
      </c>
      <c r="L130" s="6">
        <f>VLOOKUP(B130,'[2]นักรียน(Dmc)'!$B$4:$BK$207,20,0)</f>
        <v>9</v>
      </c>
      <c r="M130" s="6">
        <f>VLOOKUP(B130,'[2]นักรียน(Dmc)'!$B$4:$BK$207,23,0)</f>
        <v>7</v>
      </c>
      <c r="N130" s="6">
        <f>VLOOKUP(B130,'[2]นักรียน(Dmc)'!$B$4:$BK$207,24,0)</f>
        <v>7</v>
      </c>
      <c r="O130" s="6">
        <f>VLOOKUP(B130,'[2]นักรียน(Dmc)'!$B$4:$BK$207,27,0)</f>
        <v>5</v>
      </c>
      <c r="P130" s="6">
        <f>VLOOKUP(B130,'[2]นักรียน(Dmc)'!$B$4:$BK$207,28,0)</f>
        <v>6</v>
      </c>
      <c r="Q130" s="6">
        <f>VLOOKUP(B130,'[2]นักรียน(Dmc)'!$B$4:$BK$207,31,0)</f>
        <v>10</v>
      </c>
      <c r="R130" s="6">
        <f>VLOOKUP(B130,'[2]นักรียน(Dmc)'!$B$4:$BK$207,32,0)</f>
        <v>9</v>
      </c>
      <c r="S130" s="6">
        <f>VLOOKUP(B130,'[2]นักรียน(Dmc)'!$B$4:$BK$207,35,0)</f>
        <v>10</v>
      </c>
      <c r="T130" s="6">
        <f>VLOOKUP(B130,'[2]นักรียน(Dmc)'!$B$4:$BK$207,36,0)</f>
        <v>8</v>
      </c>
      <c r="U130" s="6">
        <f>VLOOKUP(B130,'[2]นักรียน(Dmc)'!$B$4:$BK$207,39,0)</f>
        <v>8</v>
      </c>
      <c r="V130" s="6">
        <f>VLOOKUP(B130,'[2]นักรียน(Dmc)'!$B$4:$BK$207,40,0)</f>
        <v>4</v>
      </c>
      <c r="W130" s="6">
        <f t="shared" si="31"/>
        <v>90</v>
      </c>
      <c r="X130" s="6">
        <f>VLOOKUP(B130,'[2]นักรียน(Dmc)'!$B$4:$BK$207,47,0)</f>
        <v>12</v>
      </c>
      <c r="Y130" s="6">
        <f>VLOOKUP(B130,'[2]นักรียน(Dmc)'!$B$4:$BK$207,48,0)</f>
        <v>5</v>
      </c>
      <c r="Z130" s="6">
        <f>VLOOKUP(B130,'[2]นักรียน(Dmc)'!$B$4:$BK$207,51,0)</f>
        <v>9</v>
      </c>
      <c r="AA130" s="6">
        <f>VLOOKUP(B130,'[2]นักรียน(Dmc)'!$B$4:$BK$207,52,0)</f>
        <v>13</v>
      </c>
      <c r="AB130" s="6">
        <f>VLOOKUP(B130,'[2]นักรียน(Dmc)'!$B$4:$BK$207,55,0)</f>
        <v>10</v>
      </c>
      <c r="AC130" s="6">
        <f>VLOOKUP(B130,'[2]นักรียน(Dmc)'!$B$4:$BK$207,56,0)</f>
        <v>7</v>
      </c>
      <c r="AD130" s="6">
        <f>SUM(X130:AC130)</f>
        <v>56</v>
      </c>
      <c r="AE130" s="6">
        <f t="shared" si="32"/>
        <v>91</v>
      </c>
      <c r="AF130" s="6">
        <f t="shared" si="32"/>
        <v>75</v>
      </c>
      <c r="AG130" s="6">
        <f t="shared" si="33"/>
        <v>166</v>
      </c>
    </row>
    <row r="131" spans="1:34">
      <c r="A131" s="12">
        <v>13</v>
      </c>
      <c r="B131" s="13">
        <v>41030165</v>
      </c>
      <c r="C131" s="13" t="str">
        <f>VLOOKUP(B131,'[1]ตาราง 5'!$B$4:$C$218,2,0)</f>
        <v>บ้านเมืองไพร</v>
      </c>
      <c r="D131" s="6">
        <f>VLOOKUP(B131,'[2]นักรียน(Dmc)'!$B$4:$BK$207,3,0)</f>
        <v>0</v>
      </c>
      <c r="E131" s="6">
        <f>VLOOKUP(B131,'[2]นักรียน(Dmc)'!$B$4:$BK$207,4,0)</f>
        <v>0</v>
      </c>
      <c r="F131" s="6">
        <f>VLOOKUP(B131,'[2]นักรียน(Dmc)'!$B$4:$BK$207,7,0)</f>
        <v>6</v>
      </c>
      <c r="G131" s="6">
        <f>VLOOKUP(B131,'[2]นักรียน(Dmc)'!$B$4:$BK$207,8,0)</f>
        <v>2</v>
      </c>
      <c r="H131" s="6">
        <f>VLOOKUP(B131,'[2]นักรียน(Dmc)'!$B$4:$BK$207,11,0)</f>
        <v>2</v>
      </c>
      <c r="I131" s="6">
        <f>VLOOKUP(B131,'[2]นักรียน(Dmc)'!$B$4:$BK$207,12,0)</f>
        <v>4</v>
      </c>
      <c r="J131" s="14">
        <f t="shared" si="30"/>
        <v>14</v>
      </c>
      <c r="K131" s="6">
        <f>VLOOKUP(B131,'[2]นักรียน(Dmc)'!$B$4:$BK$207,19,0)</f>
        <v>3</v>
      </c>
      <c r="L131" s="6">
        <f>VLOOKUP(B131,'[2]นักรียน(Dmc)'!$B$4:$BK$207,20,0)</f>
        <v>3</v>
      </c>
      <c r="M131" s="6">
        <f>VLOOKUP(B131,'[2]นักรียน(Dmc)'!$B$4:$BK$207,23,0)</f>
        <v>3</v>
      </c>
      <c r="N131" s="6">
        <f>VLOOKUP(B131,'[2]นักรียน(Dmc)'!$B$4:$BK$207,24,0)</f>
        <v>4</v>
      </c>
      <c r="O131" s="6">
        <f>VLOOKUP(B131,'[2]นักรียน(Dmc)'!$B$4:$BK$207,27,0)</f>
        <v>1</v>
      </c>
      <c r="P131" s="6">
        <f>VLOOKUP(B131,'[2]นักรียน(Dmc)'!$B$4:$BK$207,28,0)</f>
        <v>3</v>
      </c>
      <c r="Q131" s="6">
        <f>VLOOKUP(B131,'[2]นักรียน(Dmc)'!$B$4:$BK$207,31,0)</f>
        <v>4</v>
      </c>
      <c r="R131" s="6">
        <f>VLOOKUP(B131,'[2]นักรียน(Dmc)'!$B$4:$BK$207,32,0)</f>
        <v>2</v>
      </c>
      <c r="S131" s="6">
        <f>VLOOKUP(B131,'[2]นักรียน(Dmc)'!$B$4:$BK$207,35,0)</f>
        <v>3</v>
      </c>
      <c r="T131" s="6">
        <f>VLOOKUP(B131,'[2]นักรียน(Dmc)'!$B$4:$BK$207,36,0)</f>
        <v>2</v>
      </c>
      <c r="U131" s="6">
        <f>VLOOKUP(B131,'[2]นักรียน(Dmc)'!$B$4:$BK$207,39,0)</f>
        <v>3</v>
      </c>
      <c r="V131" s="6">
        <f>VLOOKUP(B131,'[2]นักรียน(Dmc)'!$B$4:$BK$207,40,0)</f>
        <v>3</v>
      </c>
      <c r="W131" s="6">
        <f t="shared" si="31"/>
        <v>34</v>
      </c>
      <c r="X131" s="6"/>
      <c r="Y131" s="6"/>
      <c r="Z131" s="6"/>
      <c r="AA131" s="6"/>
      <c r="AB131" s="6"/>
      <c r="AC131" s="6"/>
      <c r="AD131" s="6"/>
      <c r="AE131" s="6">
        <f t="shared" si="32"/>
        <v>25</v>
      </c>
      <c r="AF131" s="6">
        <f t="shared" si="32"/>
        <v>23</v>
      </c>
      <c r="AG131" s="6">
        <f t="shared" si="33"/>
        <v>48</v>
      </c>
    </row>
    <row r="132" spans="1:34">
      <c r="A132" s="12">
        <v>14</v>
      </c>
      <c r="B132" s="13">
        <v>41030166</v>
      </c>
      <c r="C132" s="13" t="str">
        <f>VLOOKUP(B132,'[1]ตาราง 5'!$B$4:$C$218,2,0)</f>
        <v>บ้านศรีเมือง</v>
      </c>
      <c r="D132" s="6">
        <f>VLOOKUP(B132,'[2]นักรียน(Dmc)'!$B$4:$BK$207,3,0)</f>
        <v>0</v>
      </c>
      <c r="E132" s="6">
        <f>VLOOKUP(B132,'[2]นักรียน(Dmc)'!$B$4:$BK$207,4,0)</f>
        <v>0</v>
      </c>
      <c r="F132" s="6">
        <f>VLOOKUP(B132,'[2]นักรียน(Dmc)'!$B$4:$BK$207,7,0)</f>
        <v>6</v>
      </c>
      <c r="G132" s="6">
        <f>VLOOKUP(B132,'[2]นักรียน(Dmc)'!$B$4:$BK$207,8,0)</f>
        <v>3</v>
      </c>
      <c r="H132" s="6">
        <f>VLOOKUP(B132,'[2]นักรียน(Dmc)'!$B$4:$BK$207,11,0)</f>
        <v>2</v>
      </c>
      <c r="I132" s="6">
        <f>VLOOKUP(B132,'[2]นักรียน(Dmc)'!$B$4:$BK$207,12,0)</f>
        <v>8</v>
      </c>
      <c r="J132" s="14">
        <f t="shared" si="30"/>
        <v>19</v>
      </c>
      <c r="K132" s="6">
        <f>VLOOKUP(B132,'[2]นักรียน(Dmc)'!$B$4:$BK$207,19,0)</f>
        <v>5</v>
      </c>
      <c r="L132" s="6">
        <f>VLOOKUP(B132,'[2]นักรียน(Dmc)'!$B$4:$BK$207,20,0)</f>
        <v>6</v>
      </c>
      <c r="M132" s="6">
        <f>VLOOKUP(B132,'[2]นักรียน(Dmc)'!$B$4:$BK$207,23,0)</f>
        <v>4</v>
      </c>
      <c r="N132" s="6">
        <f>VLOOKUP(B132,'[2]นักรียน(Dmc)'!$B$4:$BK$207,24,0)</f>
        <v>5</v>
      </c>
      <c r="O132" s="6">
        <f>VLOOKUP(B132,'[2]นักรียน(Dmc)'!$B$4:$BK$207,27,0)</f>
        <v>3</v>
      </c>
      <c r="P132" s="6">
        <f>VLOOKUP(B132,'[2]นักรียน(Dmc)'!$B$4:$BK$207,28,0)</f>
        <v>5</v>
      </c>
      <c r="Q132" s="6">
        <f>VLOOKUP(B132,'[2]นักรียน(Dmc)'!$B$4:$BK$207,31,0)</f>
        <v>7</v>
      </c>
      <c r="R132" s="6">
        <f>VLOOKUP(B132,'[2]นักรียน(Dmc)'!$B$4:$BK$207,32,0)</f>
        <v>7</v>
      </c>
      <c r="S132" s="6">
        <f>VLOOKUP(B132,'[2]นักรียน(Dmc)'!$B$4:$BK$207,35,0)</f>
        <v>8</v>
      </c>
      <c r="T132" s="6">
        <f>VLOOKUP(B132,'[2]นักรียน(Dmc)'!$B$4:$BK$207,36,0)</f>
        <v>4</v>
      </c>
      <c r="U132" s="6">
        <f>VLOOKUP(B132,'[2]นักรียน(Dmc)'!$B$4:$BK$207,39,0)</f>
        <v>1</v>
      </c>
      <c r="V132" s="6">
        <f>VLOOKUP(B132,'[2]นักรียน(Dmc)'!$B$4:$BK$207,40,0)</f>
        <v>12</v>
      </c>
      <c r="W132" s="6">
        <f t="shared" si="31"/>
        <v>67</v>
      </c>
      <c r="X132" s="6">
        <f>VLOOKUP(B132,'[2]นักรียน(Dmc)'!$B$4:$BK$207,47,0)</f>
        <v>9</v>
      </c>
      <c r="Y132" s="6">
        <f>VLOOKUP(B132,'[2]นักรียน(Dmc)'!$B$4:$BK$207,48,0)</f>
        <v>3</v>
      </c>
      <c r="Z132" s="6">
        <f>VLOOKUP(B132,'[2]นักรียน(Dmc)'!$B$4:$BK$207,51,0)</f>
        <v>4</v>
      </c>
      <c r="AA132" s="6">
        <f>VLOOKUP(B132,'[2]นักรียน(Dmc)'!$B$4:$BK$207,52,0)</f>
        <v>3</v>
      </c>
      <c r="AB132" s="6">
        <f>VLOOKUP(B132,'[2]นักรียน(Dmc)'!$B$4:$BK$207,55,0)</f>
        <v>4</v>
      </c>
      <c r="AC132" s="6">
        <f>VLOOKUP(B132,'[2]นักรียน(Dmc)'!$B$4:$BK$207,56,0)</f>
        <v>6</v>
      </c>
      <c r="AD132" s="6">
        <f>SUM(X132:AC132)</f>
        <v>29</v>
      </c>
      <c r="AE132" s="6">
        <f t="shared" si="32"/>
        <v>53</v>
      </c>
      <c r="AF132" s="6">
        <f t="shared" si="32"/>
        <v>62</v>
      </c>
      <c r="AG132" s="6">
        <f t="shared" si="33"/>
        <v>115</v>
      </c>
    </row>
    <row r="133" spans="1:34">
      <c r="A133" s="12">
        <v>15</v>
      </c>
      <c r="B133" s="13">
        <v>41030167</v>
      </c>
      <c r="C133" s="13" t="str">
        <f>VLOOKUP(B133,'[1]ตาราง 5'!$B$4:$C$218,2,0)</f>
        <v>บ้านหนองสว่าง</v>
      </c>
      <c r="D133" s="6">
        <f>VLOOKUP(B133,'[2]นักรียน(Dmc)'!$B$4:$BK$207,3,0)</f>
        <v>0</v>
      </c>
      <c r="E133" s="6">
        <f>VLOOKUP(B133,'[2]นักรียน(Dmc)'!$B$4:$BK$207,4,0)</f>
        <v>0</v>
      </c>
      <c r="F133" s="6">
        <f>VLOOKUP(B133,'[2]นักรียน(Dmc)'!$B$4:$BK$207,7,0)</f>
        <v>10</v>
      </c>
      <c r="G133" s="6">
        <f>VLOOKUP(B133,'[2]นักรียน(Dmc)'!$B$4:$BK$207,8,0)</f>
        <v>8</v>
      </c>
      <c r="H133" s="6">
        <f>VLOOKUP(B133,'[2]นักรียน(Dmc)'!$B$4:$BK$207,11,0)</f>
        <v>9</v>
      </c>
      <c r="I133" s="6">
        <f>VLOOKUP(B133,'[2]นักรียน(Dmc)'!$B$4:$BK$207,12,0)</f>
        <v>15</v>
      </c>
      <c r="J133" s="14">
        <f t="shared" si="30"/>
        <v>42</v>
      </c>
      <c r="K133" s="6">
        <f>VLOOKUP(B133,'[2]นักรียน(Dmc)'!$B$4:$BK$207,19,0)</f>
        <v>9</v>
      </c>
      <c r="L133" s="6">
        <f>VLOOKUP(B133,'[2]นักรียน(Dmc)'!$B$4:$BK$207,20,0)</f>
        <v>4</v>
      </c>
      <c r="M133" s="6">
        <f>VLOOKUP(B133,'[2]นักรียน(Dmc)'!$B$4:$BK$207,23,0)</f>
        <v>11</v>
      </c>
      <c r="N133" s="6">
        <f>VLOOKUP(B133,'[2]นักรียน(Dmc)'!$B$4:$BK$207,24,0)</f>
        <v>10</v>
      </c>
      <c r="O133" s="6">
        <f>VLOOKUP(B133,'[2]นักรียน(Dmc)'!$B$4:$BK$207,27,0)</f>
        <v>8</v>
      </c>
      <c r="P133" s="6">
        <f>VLOOKUP(B133,'[2]นักรียน(Dmc)'!$B$4:$BK$207,28,0)</f>
        <v>4</v>
      </c>
      <c r="Q133" s="6">
        <f>VLOOKUP(B133,'[2]นักรียน(Dmc)'!$B$4:$BK$207,31,0)</f>
        <v>8</v>
      </c>
      <c r="R133" s="6">
        <f>VLOOKUP(B133,'[2]นักรียน(Dmc)'!$B$4:$BK$207,32,0)</f>
        <v>5</v>
      </c>
      <c r="S133" s="6">
        <f>VLOOKUP(B133,'[2]นักรียน(Dmc)'!$B$4:$BK$207,35,0)</f>
        <v>5</v>
      </c>
      <c r="T133" s="6">
        <f>VLOOKUP(B133,'[2]นักรียน(Dmc)'!$B$4:$BK$207,36,0)</f>
        <v>2</v>
      </c>
      <c r="U133" s="6">
        <f>VLOOKUP(B133,'[2]นักรียน(Dmc)'!$B$4:$BK$207,39,0)</f>
        <v>4</v>
      </c>
      <c r="V133" s="6">
        <f>VLOOKUP(B133,'[2]นักรียน(Dmc)'!$B$4:$BK$207,40,0)</f>
        <v>6</v>
      </c>
      <c r="W133" s="6">
        <f t="shared" si="31"/>
        <v>76</v>
      </c>
      <c r="X133" s="6">
        <f>VLOOKUP(B133,'[2]นักรียน(Dmc)'!$B$4:$BK$207,47,0)</f>
        <v>8</v>
      </c>
      <c r="Y133" s="6">
        <f>VLOOKUP(B133,'[2]นักรียน(Dmc)'!$B$4:$BK$207,48,0)</f>
        <v>6</v>
      </c>
      <c r="Z133" s="6">
        <f>VLOOKUP(B133,'[2]นักรียน(Dmc)'!$B$4:$BK$207,51,0)</f>
        <v>6</v>
      </c>
      <c r="AA133" s="6">
        <f>VLOOKUP(B133,'[2]นักรียน(Dmc)'!$B$4:$BK$207,52,0)</f>
        <v>7</v>
      </c>
      <c r="AB133" s="6">
        <f>VLOOKUP(B133,'[2]นักรียน(Dmc)'!$B$4:$BK$207,55,0)</f>
        <v>8</v>
      </c>
      <c r="AC133" s="6">
        <f>VLOOKUP(B133,'[2]นักรียน(Dmc)'!$B$4:$BK$207,56,0)</f>
        <v>3</v>
      </c>
      <c r="AD133" s="6">
        <f>SUM(X133:AC133)</f>
        <v>38</v>
      </c>
      <c r="AE133" s="6">
        <f t="shared" si="32"/>
        <v>86</v>
      </c>
      <c r="AF133" s="6">
        <f t="shared" si="32"/>
        <v>70</v>
      </c>
      <c r="AG133" s="6">
        <f t="shared" si="33"/>
        <v>156</v>
      </c>
    </row>
    <row r="134" spans="1:34">
      <c r="A134" s="12">
        <v>16</v>
      </c>
      <c r="B134" s="13">
        <v>41030168</v>
      </c>
      <c r="C134" s="13" t="str">
        <f>VLOOKUP(B134,'[1]ตาราง 5'!$B$4:$C$218,2,0)</f>
        <v>กมลศิลป์สามัคคี</v>
      </c>
      <c r="D134" s="6">
        <f>VLOOKUP(B134,'[2]นักรียน(Dmc)'!$B$4:$BK$207,3,0)</f>
        <v>0</v>
      </c>
      <c r="E134" s="6">
        <f>VLOOKUP(B134,'[2]นักรียน(Dmc)'!$B$4:$BK$207,4,0)</f>
        <v>0</v>
      </c>
      <c r="F134" s="6">
        <f>VLOOKUP(B134,'[2]นักรียน(Dmc)'!$B$4:$BK$207,7,0)</f>
        <v>2</v>
      </c>
      <c r="G134" s="6">
        <f>VLOOKUP(B134,'[2]นักรียน(Dmc)'!$B$4:$BK$207,8,0)</f>
        <v>2</v>
      </c>
      <c r="H134" s="6">
        <f>VLOOKUP(B134,'[2]นักรียน(Dmc)'!$B$4:$BK$207,11,0)</f>
        <v>2</v>
      </c>
      <c r="I134" s="6">
        <f>VLOOKUP(B134,'[2]นักรียน(Dmc)'!$B$4:$BK$207,12,0)</f>
        <v>1</v>
      </c>
      <c r="J134" s="14">
        <f t="shared" si="30"/>
        <v>7</v>
      </c>
      <c r="K134" s="6">
        <f>VLOOKUP(B134,'[2]นักรียน(Dmc)'!$B$4:$BK$207,19,0)</f>
        <v>2</v>
      </c>
      <c r="L134" s="6">
        <f>VLOOKUP(B134,'[2]นักรียน(Dmc)'!$B$4:$BK$207,20,0)</f>
        <v>2</v>
      </c>
      <c r="M134" s="6">
        <f>VLOOKUP(B134,'[2]นักรียน(Dmc)'!$B$4:$BK$207,23,0)</f>
        <v>3</v>
      </c>
      <c r="N134" s="6">
        <f>VLOOKUP(B134,'[2]นักรียน(Dmc)'!$B$4:$BK$207,24,0)</f>
        <v>0</v>
      </c>
      <c r="O134" s="6">
        <f>VLOOKUP(B134,'[2]นักรียน(Dmc)'!$B$4:$BK$207,27,0)</f>
        <v>8</v>
      </c>
      <c r="P134" s="6">
        <f>VLOOKUP(B134,'[2]นักรียน(Dmc)'!$B$4:$BK$207,28,0)</f>
        <v>0</v>
      </c>
      <c r="Q134" s="6">
        <f>VLOOKUP(B134,'[2]นักรียน(Dmc)'!$B$4:$BK$207,31,0)</f>
        <v>2</v>
      </c>
      <c r="R134" s="6">
        <f>VLOOKUP(B134,'[2]นักรียน(Dmc)'!$B$4:$BK$207,32,0)</f>
        <v>2</v>
      </c>
      <c r="S134" s="6">
        <f>VLOOKUP(B134,'[2]นักรียน(Dmc)'!$B$4:$BK$207,35,0)</f>
        <v>1</v>
      </c>
      <c r="T134" s="6">
        <f>VLOOKUP(B134,'[2]นักรียน(Dmc)'!$B$4:$BK$207,36,0)</f>
        <v>3</v>
      </c>
      <c r="U134" s="6">
        <f>VLOOKUP(B134,'[2]นักรียน(Dmc)'!$B$4:$BK$207,39,0)</f>
        <v>8</v>
      </c>
      <c r="V134" s="6">
        <f>VLOOKUP(B134,'[2]นักรียน(Dmc)'!$B$4:$BK$207,40,0)</f>
        <v>3</v>
      </c>
      <c r="W134" s="6">
        <f t="shared" si="31"/>
        <v>34</v>
      </c>
      <c r="X134" s="6"/>
      <c r="Y134" s="6"/>
      <c r="Z134" s="6"/>
      <c r="AA134" s="6"/>
      <c r="AB134" s="6"/>
      <c r="AC134" s="6"/>
      <c r="AD134" s="6"/>
      <c r="AE134" s="6">
        <f t="shared" si="32"/>
        <v>28</v>
      </c>
      <c r="AF134" s="6">
        <f t="shared" si="32"/>
        <v>13</v>
      </c>
      <c r="AG134" s="6">
        <f t="shared" si="33"/>
        <v>41</v>
      </c>
    </row>
    <row r="135" spans="1:34">
      <c r="A135" s="12">
        <v>17</v>
      </c>
      <c r="B135" s="13">
        <v>41030173</v>
      </c>
      <c r="C135" s="13" t="str">
        <f>VLOOKUP(B135,'[1]ตาราง 5'!$B$4:$C$218,2,0)</f>
        <v>บ้านกำแมดคำเจริญ</v>
      </c>
      <c r="D135" s="6">
        <f>VLOOKUP(B135,'[2]นักรียน(Dmc)'!$B$4:$BK$207,3,0)</f>
        <v>0</v>
      </c>
      <c r="E135" s="6">
        <f>VLOOKUP(B135,'[2]นักรียน(Dmc)'!$B$4:$BK$207,4,0)</f>
        <v>0</v>
      </c>
      <c r="F135" s="6">
        <f>VLOOKUP(B135,'[2]นักรียน(Dmc)'!$B$4:$BK$207,7,0)</f>
        <v>4</v>
      </c>
      <c r="G135" s="6">
        <f>VLOOKUP(B135,'[2]นักรียน(Dmc)'!$B$4:$BK$207,8,0)</f>
        <v>1</v>
      </c>
      <c r="H135" s="6">
        <f>VLOOKUP(B135,'[2]นักรียน(Dmc)'!$B$4:$BK$207,11,0)</f>
        <v>0</v>
      </c>
      <c r="I135" s="6">
        <f>VLOOKUP(B135,'[2]นักรียน(Dmc)'!$B$4:$BK$207,12,0)</f>
        <v>3</v>
      </c>
      <c r="J135" s="14">
        <f t="shared" si="30"/>
        <v>8</v>
      </c>
      <c r="K135" s="6">
        <f>VLOOKUP(B135,'[2]นักรียน(Dmc)'!$B$4:$BK$207,19,0)</f>
        <v>1</v>
      </c>
      <c r="L135" s="6">
        <f>VLOOKUP(B135,'[2]นักรียน(Dmc)'!$B$4:$BK$207,20,0)</f>
        <v>2</v>
      </c>
      <c r="M135" s="6">
        <f>VLOOKUP(B135,'[2]นักรียน(Dmc)'!$B$4:$BK$207,23,0)</f>
        <v>3</v>
      </c>
      <c r="N135" s="6">
        <f>VLOOKUP(B135,'[2]นักรียน(Dmc)'!$B$4:$BK$207,24,0)</f>
        <v>0</v>
      </c>
      <c r="O135" s="6">
        <f>VLOOKUP(B135,'[2]นักรียน(Dmc)'!$B$4:$BK$207,27,0)</f>
        <v>1</v>
      </c>
      <c r="P135" s="6">
        <f>VLOOKUP(B135,'[2]นักรียน(Dmc)'!$B$4:$BK$207,28,0)</f>
        <v>3</v>
      </c>
      <c r="Q135" s="6">
        <f>VLOOKUP(B135,'[2]นักรียน(Dmc)'!$B$4:$BK$207,31,0)</f>
        <v>0</v>
      </c>
      <c r="R135" s="6">
        <f>VLOOKUP(B135,'[2]นักรียน(Dmc)'!$B$4:$BK$207,32,0)</f>
        <v>2</v>
      </c>
      <c r="S135" s="6">
        <f>VLOOKUP(B135,'[2]นักรียน(Dmc)'!$B$4:$BK$207,35,0)</f>
        <v>0</v>
      </c>
      <c r="T135" s="6">
        <f>VLOOKUP(B135,'[2]นักรียน(Dmc)'!$B$4:$BK$207,36,0)</f>
        <v>2</v>
      </c>
      <c r="U135" s="6">
        <f>VLOOKUP(B135,'[2]นักรียน(Dmc)'!$B$4:$BK$207,39,0)</f>
        <v>2</v>
      </c>
      <c r="V135" s="6">
        <f>VLOOKUP(B135,'[2]นักรียน(Dmc)'!$B$4:$BK$207,40,0)</f>
        <v>3</v>
      </c>
      <c r="W135" s="6">
        <f t="shared" si="31"/>
        <v>19</v>
      </c>
      <c r="X135" s="6"/>
      <c r="Y135" s="6"/>
      <c r="Z135" s="6"/>
      <c r="AA135" s="6"/>
      <c r="AB135" s="6"/>
      <c r="AC135" s="6"/>
      <c r="AD135" s="6"/>
      <c r="AE135" s="6">
        <f t="shared" si="32"/>
        <v>11</v>
      </c>
      <c r="AF135" s="6">
        <f t="shared" si="32"/>
        <v>16</v>
      </c>
      <c r="AG135" s="6">
        <f t="shared" si="33"/>
        <v>27</v>
      </c>
    </row>
    <row r="136" spans="1:34">
      <c r="A136" s="12">
        <v>18</v>
      </c>
      <c r="B136" s="13">
        <v>41030174</v>
      </c>
      <c r="C136" s="13" t="str">
        <f>VLOOKUP(B136,'[1]ตาราง 5'!$B$4:$C$218,2,0)</f>
        <v>ชุมชนวังทอง</v>
      </c>
      <c r="D136" s="6">
        <f>VLOOKUP(B136,'[2]นักรียน(Dmc)'!$B$4:$BK$207,3,0)</f>
        <v>0</v>
      </c>
      <c r="E136" s="6">
        <f>VLOOKUP(B136,'[2]นักรียน(Dmc)'!$B$4:$BK$207,4,0)</f>
        <v>0</v>
      </c>
      <c r="F136" s="6">
        <f>VLOOKUP(B136,'[2]นักรียน(Dmc)'!$B$4:$BK$207,7,0)</f>
        <v>16</v>
      </c>
      <c r="G136" s="6">
        <f>VLOOKUP(B136,'[2]นักรียน(Dmc)'!$B$4:$BK$207,8,0)</f>
        <v>10</v>
      </c>
      <c r="H136" s="6">
        <f>VLOOKUP(B136,'[2]นักรียน(Dmc)'!$B$4:$BK$207,11,0)</f>
        <v>11</v>
      </c>
      <c r="I136" s="6">
        <f>VLOOKUP(B136,'[2]นักรียน(Dmc)'!$B$4:$BK$207,12,0)</f>
        <v>8</v>
      </c>
      <c r="J136" s="14">
        <f t="shared" si="30"/>
        <v>45</v>
      </c>
      <c r="K136" s="6">
        <f>VLOOKUP(B136,'[2]นักรียน(Dmc)'!$B$4:$BK$207,19,0)</f>
        <v>8</v>
      </c>
      <c r="L136" s="6">
        <f>VLOOKUP(B136,'[2]นักรียน(Dmc)'!$B$4:$BK$207,20,0)</f>
        <v>20</v>
      </c>
      <c r="M136" s="6">
        <f>VLOOKUP(B136,'[2]นักรียน(Dmc)'!$B$4:$BK$207,23,0)</f>
        <v>16</v>
      </c>
      <c r="N136" s="6">
        <f>VLOOKUP(B136,'[2]นักรียน(Dmc)'!$B$4:$BK$207,24,0)</f>
        <v>15</v>
      </c>
      <c r="O136" s="6">
        <f>VLOOKUP(B136,'[2]นักรียน(Dmc)'!$B$4:$BK$207,27,0)</f>
        <v>15</v>
      </c>
      <c r="P136" s="6">
        <f>VLOOKUP(B136,'[2]นักรียน(Dmc)'!$B$4:$BK$207,28,0)</f>
        <v>10</v>
      </c>
      <c r="Q136" s="6">
        <f>VLOOKUP(B136,'[2]นักรียน(Dmc)'!$B$4:$BK$207,31,0)</f>
        <v>18</v>
      </c>
      <c r="R136" s="6">
        <f>VLOOKUP(B136,'[2]นักรียน(Dmc)'!$B$4:$BK$207,32,0)</f>
        <v>11</v>
      </c>
      <c r="S136" s="6">
        <f>VLOOKUP(B136,'[2]นักรียน(Dmc)'!$B$4:$BK$207,35,0)</f>
        <v>22</v>
      </c>
      <c r="T136" s="6">
        <f>VLOOKUP(B136,'[2]นักรียน(Dmc)'!$B$4:$BK$207,36,0)</f>
        <v>9</v>
      </c>
      <c r="U136" s="6">
        <f>VLOOKUP(B136,'[2]นักรียน(Dmc)'!$B$4:$BK$207,39,0)</f>
        <v>18</v>
      </c>
      <c r="V136" s="6">
        <f>VLOOKUP(B136,'[2]นักรียน(Dmc)'!$B$4:$BK$207,40,0)</f>
        <v>24</v>
      </c>
      <c r="W136" s="6">
        <f t="shared" si="31"/>
        <v>186</v>
      </c>
      <c r="X136" s="6">
        <f>VLOOKUP(B136,'[2]นักรียน(Dmc)'!$B$4:$BK$207,47,0)</f>
        <v>17</v>
      </c>
      <c r="Y136" s="6">
        <f>VLOOKUP(B136,'[2]นักรียน(Dmc)'!$B$4:$BK$207,48,0)</f>
        <v>10</v>
      </c>
      <c r="Z136" s="6">
        <f>VLOOKUP(B136,'[2]นักรียน(Dmc)'!$B$4:$BK$207,51,0)</f>
        <v>20</v>
      </c>
      <c r="AA136" s="6">
        <f>VLOOKUP(B136,'[2]นักรียน(Dmc)'!$B$4:$BK$207,52,0)</f>
        <v>14</v>
      </c>
      <c r="AB136" s="6">
        <f>VLOOKUP(B136,'[2]นักรียน(Dmc)'!$B$4:$BK$207,55,0)</f>
        <v>14</v>
      </c>
      <c r="AC136" s="6">
        <f>VLOOKUP(B136,'[2]นักรียน(Dmc)'!$B$4:$BK$207,56,0)</f>
        <v>11</v>
      </c>
      <c r="AD136" s="6">
        <f>SUM(X136:AC136)</f>
        <v>86</v>
      </c>
      <c r="AE136" s="6">
        <f t="shared" si="32"/>
        <v>175</v>
      </c>
      <c r="AF136" s="6">
        <f t="shared" si="32"/>
        <v>142</v>
      </c>
      <c r="AG136" s="6">
        <f t="shared" si="33"/>
        <v>317</v>
      </c>
    </row>
    <row r="137" spans="1:34">
      <c r="A137" s="12">
        <v>19</v>
      </c>
      <c r="B137" s="13">
        <v>41030175</v>
      </c>
      <c r="C137" s="13" t="str">
        <f>VLOOKUP(B137,'[1]ตาราง 5'!$B$4:$C$218,2,0)</f>
        <v>บ้านเหล่าหลวง</v>
      </c>
      <c r="D137" s="6">
        <f>VLOOKUP(B137,'[2]นักรียน(Dmc)'!$B$4:$BK$207,3,0)</f>
        <v>0</v>
      </c>
      <c r="E137" s="6">
        <f>VLOOKUP(B137,'[2]นักรียน(Dmc)'!$B$4:$BK$207,4,0)</f>
        <v>0</v>
      </c>
      <c r="F137" s="6">
        <f>VLOOKUP(B137,'[2]นักรียน(Dmc)'!$B$4:$BK$207,7,0)</f>
        <v>9</v>
      </c>
      <c r="G137" s="6">
        <f>VLOOKUP(B137,'[2]นักรียน(Dmc)'!$B$4:$BK$207,8,0)</f>
        <v>4</v>
      </c>
      <c r="H137" s="6">
        <f>VLOOKUP(B137,'[2]นักรียน(Dmc)'!$B$4:$BK$207,11,0)</f>
        <v>4</v>
      </c>
      <c r="I137" s="6">
        <f>VLOOKUP(B137,'[2]นักรียน(Dmc)'!$B$4:$BK$207,12,0)</f>
        <v>6</v>
      </c>
      <c r="J137" s="14">
        <f t="shared" si="30"/>
        <v>23</v>
      </c>
      <c r="K137" s="6">
        <f>VLOOKUP(B137,'[2]นักรียน(Dmc)'!$B$4:$BK$207,19,0)</f>
        <v>8</v>
      </c>
      <c r="L137" s="6">
        <f>VLOOKUP(B137,'[2]นักรียน(Dmc)'!$B$4:$BK$207,20,0)</f>
        <v>4</v>
      </c>
      <c r="M137" s="6">
        <f>VLOOKUP(B137,'[2]นักรียน(Dmc)'!$B$4:$BK$207,23,0)</f>
        <v>3</v>
      </c>
      <c r="N137" s="6">
        <f>VLOOKUP(B137,'[2]นักรียน(Dmc)'!$B$4:$BK$207,24,0)</f>
        <v>5</v>
      </c>
      <c r="O137" s="6">
        <f>VLOOKUP(B137,'[2]นักรียน(Dmc)'!$B$4:$BK$207,27,0)</f>
        <v>6</v>
      </c>
      <c r="P137" s="6">
        <f>VLOOKUP(B137,'[2]นักรียน(Dmc)'!$B$4:$BK$207,28,0)</f>
        <v>3</v>
      </c>
      <c r="Q137" s="6">
        <f>VLOOKUP(B137,'[2]นักรียน(Dmc)'!$B$4:$BK$207,31,0)</f>
        <v>13</v>
      </c>
      <c r="R137" s="6">
        <f>VLOOKUP(B137,'[2]นักรียน(Dmc)'!$B$4:$BK$207,32,0)</f>
        <v>11</v>
      </c>
      <c r="S137" s="6">
        <f>VLOOKUP(B137,'[2]นักรียน(Dmc)'!$B$4:$BK$207,35,0)</f>
        <v>5</v>
      </c>
      <c r="T137" s="6">
        <f>VLOOKUP(B137,'[2]นักรียน(Dmc)'!$B$4:$BK$207,36,0)</f>
        <v>8</v>
      </c>
      <c r="U137" s="6">
        <f>VLOOKUP(B137,'[2]นักรียน(Dmc)'!$B$4:$BK$207,39,0)</f>
        <v>10</v>
      </c>
      <c r="V137" s="6">
        <f>VLOOKUP(B137,'[2]นักรียน(Dmc)'!$B$4:$BK$207,40,0)</f>
        <v>8</v>
      </c>
      <c r="W137" s="6">
        <f t="shared" si="31"/>
        <v>84</v>
      </c>
      <c r="X137" s="6">
        <f>VLOOKUP(B137,'[2]นักรียน(Dmc)'!$B$4:$BK$207,47,0)</f>
        <v>5</v>
      </c>
      <c r="Y137" s="6">
        <f>VLOOKUP(B137,'[2]นักรียน(Dmc)'!$B$4:$BK$207,48,0)</f>
        <v>4</v>
      </c>
      <c r="Z137" s="6">
        <f>VLOOKUP(B137,'[2]นักรียน(Dmc)'!$B$4:$BK$207,51,0)</f>
        <v>12</v>
      </c>
      <c r="AA137" s="6">
        <f>VLOOKUP(B137,'[2]นักรียน(Dmc)'!$B$4:$BK$207,52,0)</f>
        <v>5</v>
      </c>
      <c r="AB137" s="6">
        <f>VLOOKUP(B137,'[2]นักรียน(Dmc)'!$B$4:$BK$207,55,0)</f>
        <v>5</v>
      </c>
      <c r="AC137" s="6">
        <f>VLOOKUP(B137,'[2]นักรียน(Dmc)'!$B$4:$BK$207,56,0)</f>
        <v>11</v>
      </c>
      <c r="AD137" s="6">
        <f>SUM(X137:AC137)</f>
        <v>42</v>
      </c>
      <c r="AE137" s="6">
        <f t="shared" si="32"/>
        <v>80</v>
      </c>
      <c r="AF137" s="6">
        <f t="shared" si="32"/>
        <v>69</v>
      </c>
      <c r="AG137" s="6">
        <f t="shared" si="33"/>
        <v>149</v>
      </c>
      <c r="AH137" s="2">
        <f>COUNTIFS(AG119:AG137,"&lt;=120")</f>
        <v>9</v>
      </c>
    </row>
    <row r="138" spans="1:34" ht="30">
      <c r="A138" s="7" t="s">
        <v>33</v>
      </c>
      <c r="B138" s="7"/>
      <c r="C138" s="7"/>
      <c r="D138" s="16">
        <f>SUM(D119:D137)</f>
        <v>0</v>
      </c>
      <c r="E138" s="16">
        <f t="shared" ref="E138:AG138" si="34">SUM(E119:E137)</f>
        <v>0</v>
      </c>
      <c r="F138" s="16">
        <f t="shared" si="34"/>
        <v>122</v>
      </c>
      <c r="G138" s="16">
        <f t="shared" si="34"/>
        <v>112</v>
      </c>
      <c r="H138" s="16">
        <f t="shared" si="34"/>
        <v>111</v>
      </c>
      <c r="I138" s="16">
        <f t="shared" si="34"/>
        <v>137</v>
      </c>
      <c r="J138" s="16">
        <f t="shared" si="34"/>
        <v>482</v>
      </c>
      <c r="K138" s="16">
        <f t="shared" si="34"/>
        <v>103</v>
      </c>
      <c r="L138" s="16">
        <f t="shared" si="34"/>
        <v>137</v>
      </c>
      <c r="M138" s="16">
        <f t="shared" si="34"/>
        <v>119</v>
      </c>
      <c r="N138" s="16">
        <f t="shared" si="34"/>
        <v>122</v>
      </c>
      <c r="O138" s="16">
        <f t="shared" si="34"/>
        <v>122</v>
      </c>
      <c r="P138" s="16">
        <f t="shared" si="34"/>
        <v>106</v>
      </c>
      <c r="Q138" s="16">
        <f t="shared" si="34"/>
        <v>167</v>
      </c>
      <c r="R138" s="16">
        <f t="shared" si="34"/>
        <v>120</v>
      </c>
      <c r="S138" s="16">
        <f t="shared" si="34"/>
        <v>136</v>
      </c>
      <c r="T138" s="16">
        <f t="shared" si="34"/>
        <v>130</v>
      </c>
      <c r="U138" s="16">
        <f t="shared" si="34"/>
        <v>143</v>
      </c>
      <c r="V138" s="16">
        <f t="shared" si="34"/>
        <v>166</v>
      </c>
      <c r="W138" s="16">
        <f t="shared" si="34"/>
        <v>1571</v>
      </c>
      <c r="X138" s="16">
        <f t="shared" si="34"/>
        <v>95</v>
      </c>
      <c r="Y138" s="16">
        <f t="shared" si="34"/>
        <v>56</v>
      </c>
      <c r="Z138" s="16">
        <f t="shared" si="34"/>
        <v>101</v>
      </c>
      <c r="AA138" s="16">
        <f t="shared" si="34"/>
        <v>80</v>
      </c>
      <c r="AB138" s="16">
        <f t="shared" si="34"/>
        <v>94</v>
      </c>
      <c r="AC138" s="16">
        <f t="shared" si="34"/>
        <v>69</v>
      </c>
      <c r="AD138" s="16">
        <f t="shared" si="34"/>
        <v>495</v>
      </c>
      <c r="AE138" s="16">
        <f t="shared" si="34"/>
        <v>1313</v>
      </c>
      <c r="AF138" s="16">
        <f t="shared" si="34"/>
        <v>1235</v>
      </c>
      <c r="AG138" s="16">
        <f t="shared" si="34"/>
        <v>2548</v>
      </c>
    </row>
    <row r="139" spans="1:34">
      <c r="A139" s="7" t="s">
        <v>34</v>
      </c>
      <c r="B139" s="7"/>
      <c r="C139" s="7"/>
      <c r="D139" s="8"/>
      <c r="E139" s="9"/>
      <c r="F139" s="8"/>
      <c r="G139" s="9"/>
      <c r="H139" s="9"/>
      <c r="I139" s="9"/>
      <c r="J139" s="10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10"/>
      <c r="X139" s="9"/>
      <c r="Y139" s="9"/>
      <c r="Z139" s="9"/>
      <c r="AA139" s="9"/>
      <c r="AB139" s="9"/>
      <c r="AC139" s="9"/>
      <c r="AD139" s="10"/>
      <c r="AE139" s="9"/>
      <c r="AF139" s="9"/>
      <c r="AG139" s="11"/>
    </row>
    <row r="140" spans="1:34">
      <c r="A140" s="12">
        <v>1</v>
      </c>
      <c r="B140" s="13">
        <v>41030115</v>
      </c>
      <c r="C140" s="13" t="str">
        <f>VLOOKUP(B140,'[1]ตาราง 5'!$B$4:$C$218,2,0)</f>
        <v>บ้านโนนหอม</v>
      </c>
      <c r="D140" s="6">
        <f>VLOOKUP(B140,'[2]นักรียน(Dmc)'!$B$4:$BK$207,3,0)</f>
        <v>0</v>
      </c>
      <c r="E140" s="6">
        <f>VLOOKUP(B140,'[2]นักรียน(Dmc)'!$B$4:$BK$207,4,0)</f>
        <v>0</v>
      </c>
      <c r="F140" s="6">
        <f>VLOOKUP(B140,'[2]นักรียน(Dmc)'!$B$4:$BK$207,7,0)</f>
        <v>9</v>
      </c>
      <c r="G140" s="6">
        <f>VLOOKUP(B140,'[2]นักรียน(Dmc)'!$B$4:$BK$207,8,0)</f>
        <v>7</v>
      </c>
      <c r="H140" s="6">
        <f>VLOOKUP(B140,'[2]นักรียน(Dmc)'!$B$4:$BK$207,11,0)</f>
        <v>10</v>
      </c>
      <c r="I140" s="6">
        <f>VLOOKUP(B140,'[2]นักรียน(Dmc)'!$B$4:$BK$207,12,0)</f>
        <v>8</v>
      </c>
      <c r="J140" s="14">
        <f t="shared" ref="J140:J156" si="35">SUM(F140:I140)</f>
        <v>34</v>
      </c>
      <c r="K140" s="6">
        <f>VLOOKUP(B140,'[2]นักรียน(Dmc)'!$B$4:$BK$207,19,0)</f>
        <v>10</v>
      </c>
      <c r="L140" s="6">
        <f>VLOOKUP(B140,'[2]นักรียน(Dmc)'!$B$4:$BK$207,20,0)</f>
        <v>7</v>
      </c>
      <c r="M140" s="6">
        <f>VLOOKUP(B140,'[2]นักรียน(Dmc)'!$B$4:$BK$207,23,0)</f>
        <v>10</v>
      </c>
      <c r="N140" s="6">
        <f>VLOOKUP(B140,'[2]นักรียน(Dmc)'!$B$4:$BK$207,24,0)</f>
        <v>17</v>
      </c>
      <c r="O140" s="6">
        <f>VLOOKUP(B140,'[2]นักรียน(Dmc)'!$B$4:$BK$207,27,0)</f>
        <v>16</v>
      </c>
      <c r="P140" s="6">
        <f>VLOOKUP(B140,'[2]นักรียน(Dmc)'!$B$4:$BK$207,28,0)</f>
        <v>16</v>
      </c>
      <c r="Q140" s="6">
        <f>VLOOKUP(B140,'[2]นักรียน(Dmc)'!$B$4:$BK$207,31,0)</f>
        <v>10</v>
      </c>
      <c r="R140" s="6">
        <f>VLOOKUP(B140,'[2]นักรียน(Dmc)'!$B$4:$BK$207,32,0)</f>
        <v>11</v>
      </c>
      <c r="S140" s="6">
        <f>VLOOKUP(B140,'[2]นักรียน(Dmc)'!$B$4:$BK$207,35,0)</f>
        <v>7</v>
      </c>
      <c r="T140" s="6">
        <f>VLOOKUP(B140,'[2]นักรียน(Dmc)'!$B$4:$BK$207,36,0)</f>
        <v>14</v>
      </c>
      <c r="U140" s="6">
        <f>VLOOKUP(B140,'[2]นักรียน(Dmc)'!$B$4:$BK$207,39,0)</f>
        <v>10</v>
      </c>
      <c r="V140" s="6">
        <f>VLOOKUP(B140,'[2]นักรียน(Dmc)'!$B$4:$BK$207,40,0)</f>
        <v>18</v>
      </c>
      <c r="W140" s="6">
        <f t="shared" ref="W140:W156" si="36">SUM(K140:V140)</f>
        <v>146</v>
      </c>
      <c r="X140" s="6">
        <f>VLOOKUP(B140,'[2]นักรียน(Dmc)'!$B$4:$BK$207,47,0)</f>
        <v>11</v>
      </c>
      <c r="Y140" s="6">
        <f>VLOOKUP(B140,'[2]นักรียน(Dmc)'!$B$4:$BK$207,48,0)</f>
        <v>3</v>
      </c>
      <c r="Z140" s="6">
        <f>VLOOKUP(B140,'[2]นักรียน(Dmc)'!$B$4:$BK$207,51,0)</f>
        <v>17</v>
      </c>
      <c r="AA140" s="6">
        <f>VLOOKUP(B140,'[2]นักรียน(Dmc)'!$B$4:$BK$207,52,0)</f>
        <v>6</v>
      </c>
      <c r="AB140" s="6">
        <f>VLOOKUP(B140,'[2]นักรียน(Dmc)'!$B$4:$BK$207,55,0)</f>
        <v>12</v>
      </c>
      <c r="AC140" s="6">
        <f>VLOOKUP(B140,'[2]นักรียน(Dmc)'!$B$4:$BK$207,56,0)</f>
        <v>6</v>
      </c>
      <c r="AD140" s="6">
        <f>SUM(X140:AC140)</f>
        <v>55</v>
      </c>
      <c r="AE140" s="6">
        <f t="shared" ref="AE140:AF156" si="37">SUM(D140,F140,H140,K140,M140,O140,Q140,S140,U140,X140,Z140,AB140)</f>
        <v>122</v>
      </c>
      <c r="AF140" s="6">
        <f t="shared" si="37"/>
        <v>113</v>
      </c>
      <c r="AG140" s="6">
        <f t="shared" ref="AG140:AG156" si="38">SUM(AE140:AF140)</f>
        <v>235</v>
      </c>
    </row>
    <row r="141" spans="1:34">
      <c r="A141" s="12">
        <v>2</v>
      </c>
      <c r="B141" s="13">
        <v>41030145</v>
      </c>
      <c r="C141" s="13" t="str">
        <f>VLOOKUP(B141,'[1]ตาราง 5'!$B$4:$C$218,2,0)</f>
        <v>บ้านนาสีนวล</v>
      </c>
      <c r="D141" s="6">
        <f>VLOOKUP(B141,'[2]นักรียน(Dmc)'!$B$4:$BK$207,3,0)</f>
        <v>0</v>
      </c>
      <c r="E141" s="6">
        <f>VLOOKUP(B141,'[2]นักรียน(Dmc)'!$B$4:$BK$207,4,0)</f>
        <v>0</v>
      </c>
      <c r="F141" s="6">
        <f>VLOOKUP(B141,'[2]นักรียน(Dmc)'!$B$4:$BK$207,7,0)</f>
        <v>4</v>
      </c>
      <c r="G141" s="6">
        <f>VLOOKUP(B141,'[2]นักรียน(Dmc)'!$B$4:$BK$207,8,0)</f>
        <v>4</v>
      </c>
      <c r="H141" s="6">
        <f>VLOOKUP(B141,'[2]นักรียน(Dmc)'!$B$4:$BK$207,11,0)</f>
        <v>3</v>
      </c>
      <c r="I141" s="6">
        <f>VLOOKUP(B141,'[2]นักรียน(Dmc)'!$B$4:$BK$207,12,0)</f>
        <v>1</v>
      </c>
      <c r="J141" s="14">
        <f t="shared" si="35"/>
        <v>12</v>
      </c>
      <c r="K141" s="6">
        <f>VLOOKUP(B141,'[2]นักรียน(Dmc)'!$B$4:$BK$207,19,0)</f>
        <v>2</v>
      </c>
      <c r="L141" s="6">
        <f>VLOOKUP(B141,'[2]นักรียน(Dmc)'!$B$4:$BK$207,20,0)</f>
        <v>0</v>
      </c>
      <c r="M141" s="6">
        <f>VLOOKUP(B141,'[2]นักรียน(Dmc)'!$B$4:$BK$207,23,0)</f>
        <v>9</v>
      </c>
      <c r="N141" s="6">
        <f>VLOOKUP(B141,'[2]นักรียน(Dmc)'!$B$4:$BK$207,24,0)</f>
        <v>2</v>
      </c>
      <c r="O141" s="6">
        <f>VLOOKUP(B141,'[2]นักรียน(Dmc)'!$B$4:$BK$207,27,0)</f>
        <v>4</v>
      </c>
      <c r="P141" s="6">
        <f>VLOOKUP(B141,'[2]นักรียน(Dmc)'!$B$4:$BK$207,28,0)</f>
        <v>4</v>
      </c>
      <c r="Q141" s="6">
        <f>VLOOKUP(B141,'[2]นักรียน(Dmc)'!$B$4:$BK$207,31,0)</f>
        <v>5</v>
      </c>
      <c r="R141" s="6">
        <f>VLOOKUP(B141,'[2]นักรียน(Dmc)'!$B$4:$BK$207,32,0)</f>
        <v>4</v>
      </c>
      <c r="S141" s="6">
        <f>VLOOKUP(B141,'[2]นักรียน(Dmc)'!$B$4:$BK$207,35,0)</f>
        <v>2</v>
      </c>
      <c r="T141" s="6">
        <f>VLOOKUP(B141,'[2]นักรียน(Dmc)'!$B$4:$BK$207,36,0)</f>
        <v>4</v>
      </c>
      <c r="U141" s="6">
        <f>VLOOKUP(B141,'[2]นักรียน(Dmc)'!$B$4:$BK$207,39,0)</f>
        <v>5</v>
      </c>
      <c r="V141" s="6">
        <f>VLOOKUP(B141,'[2]นักรียน(Dmc)'!$B$4:$BK$207,40,0)</f>
        <v>8</v>
      </c>
      <c r="W141" s="6">
        <f t="shared" si="36"/>
        <v>49</v>
      </c>
      <c r="X141" s="6"/>
      <c r="Y141" s="6"/>
      <c r="Z141" s="6"/>
      <c r="AA141" s="6"/>
      <c r="AB141" s="6"/>
      <c r="AC141" s="6"/>
      <c r="AD141" s="6"/>
      <c r="AE141" s="6">
        <f t="shared" si="37"/>
        <v>34</v>
      </c>
      <c r="AF141" s="6">
        <f t="shared" si="37"/>
        <v>27</v>
      </c>
      <c r="AG141" s="6">
        <f t="shared" si="38"/>
        <v>61</v>
      </c>
    </row>
    <row r="142" spans="1:34">
      <c r="A142" s="12">
        <v>3</v>
      </c>
      <c r="B142" s="13">
        <v>41030146</v>
      </c>
      <c r="C142" s="13" t="str">
        <f>VLOOKUP(B142,'[1]ตาราง 5'!$B$4:$C$218,2,0)</f>
        <v>บ้านโนนศรีทอง</v>
      </c>
      <c r="D142" s="6">
        <f>VLOOKUP(B142,'[2]นักรียน(Dmc)'!$B$4:$BK$207,3,0)</f>
        <v>0</v>
      </c>
      <c r="E142" s="6">
        <f>VLOOKUP(B142,'[2]นักรียน(Dmc)'!$B$4:$BK$207,4,0)</f>
        <v>0</v>
      </c>
      <c r="F142" s="6">
        <f>VLOOKUP(B142,'[2]นักรียน(Dmc)'!$B$4:$BK$207,7,0)</f>
        <v>6</v>
      </c>
      <c r="G142" s="6">
        <f>VLOOKUP(B142,'[2]นักรียน(Dmc)'!$B$4:$BK$207,8,0)</f>
        <v>0</v>
      </c>
      <c r="H142" s="6">
        <f>VLOOKUP(B142,'[2]นักรียน(Dmc)'!$B$4:$BK$207,11,0)</f>
        <v>4</v>
      </c>
      <c r="I142" s="6">
        <f>VLOOKUP(B142,'[2]นักรียน(Dmc)'!$B$4:$BK$207,12,0)</f>
        <v>6</v>
      </c>
      <c r="J142" s="14">
        <f t="shared" si="35"/>
        <v>16</v>
      </c>
      <c r="K142" s="6">
        <f>VLOOKUP(B142,'[2]นักรียน(Dmc)'!$B$4:$BK$207,19,0)</f>
        <v>7</v>
      </c>
      <c r="L142" s="6">
        <f>VLOOKUP(B142,'[2]นักรียน(Dmc)'!$B$4:$BK$207,20,0)</f>
        <v>3</v>
      </c>
      <c r="M142" s="6">
        <f>VLOOKUP(B142,'[2]นักรียน(Dmc)'!$B$4:$BK$207,23,0)</f>
        <v>5</v>
      </c>
      <c r="N142" s="6">
        <f>VLOOKUP(B142,'[2]นักรียน(Dmc)'!$B$4:$BK$207,24,0)</f>
        <v>6</v>
      </c>
      <c r="O142" s="6">
        <f>VLOOKUP(B142,'[2]นักรียน(Dmc)'!$B$4:$BK$207,27,0)</f>
        <v>4</v>
      </c>
      <c r="P142" s="6">
        <f>VLOOKUP(B142,'[2]นักรียน(Dmc)'!$B$4:$BK$207,28,0)</f>
        <v>3</v>
      </c>
      <c r="Q142" s="6">
        <f>VLOOKUP(B142,'[2]นักรียน(Dmc)'!$B$4:$BK$207,31,0)</f>
        <v>3</v>
      </c>
      <c r="R142" s="6">
        <f>VLOOKUP(B142,'[2]นักรียน(Dmc)'!$B$4:$BK$207,32,0)</f>
        <v>5</v>
      </c>
      <c r="S142" s="6">
        <f>VLOOKUP(B142,'[2]นักรียน(Dmc)'!$B$4:$BK$207,35,0)</f>
        <v>2</v>
      </c>
      <c r="T142" s="6">
        <f>VLOOKUP(B142,'[2]นักรียน(Dmc)'!$B$4:$BK$207,36,0)</f>
        <v>2</v>
      </c>
      <c r="U142" s="6">
        <f>VLOOKUP(B142,'[2]นักรียน(Dmc)'!$B$4:$BK$207,39,0)</f>
        <v>8</v>
      </c>
      <c r="V142" s="6">
        <f>VLOOKUP(B142,'[2]นักรียน(Dmc)'!$B$4:$BK$207,40,0)</f>
        <v>2</v>
      </c>
      <c r="W142" s="6">
        <f t="shared" si="36"/>
        <v>50</v>
      </c>
      <c r="X142" s="6"/>
      <c r="Y142" s="6"/>
      <c r="Z142" s="6"/>
      <c r="AA142" s="6"/>
      <c r="AB142" s="6"/>
      <c r="AC142" s="6"/>
      <c r="AD142" s="6"/>
      <c r="AE142" s="6">
        <f t="shared" si="37"/>
        <v>39</v>
      </c>
      <c r="AF142" s="6">
        <f t="shared" si="37"/>
        <v>27</v>
      </c>
      <c r="AG142" s="6">
        <f t="shared" si="38"/>
        <v>66</v>
      </c>
    </row>
    <row r="143" spans="1:34">
      <c r="A143" s="12">
        <v>4</v>
      </c>
      <c r="B143" s="13">
        <v>41030147</v>
      </c>
      <c r="C143" s="13" t="str">
        <f>VLOOKUP(B143,'[1]ตาราง 5'!$B$4:$C$218,2,0)</f>
        <v>บ้านชัย</v>
      </c>
      <c r="D143" s="6">
        <f>VLOOKUP(B143,'[2]นักรียน(Dmc)'!$B$4:$BK$207,3,0)</f>
        <v>0</v>
      </c>
      <c r="E143" s="6">
        <f>VLOOKUP(B143,'[2]นักรียน(Dmc)'!$B$4:$BK$207,4,0)</f>
        <v>0</v>
      </c>
      <c r="F143" s="6">
        <f>VLOOKUP(B143,'[2]นักรียน(Dmc)'!$B$4:$BK$207,7,0)</f>
        <v>3</v>
      </c>
      <c r="G143" s="6">
        <f>VLOOKUP(B143,'[2]นักรียน(Dmc)'!$B$4:$BK$207,8,0)</f>
        <v>2</v>
      </c>
      <c r="H143" s="6">
        <f>VLOOKUP(B143,'[2]นักรียน(Dmc)'!$B$4:$BK$207,11,0)</f>
        <v>4</v>
      </c>
      <c r="I143" s="6">
        <f>VLOOKUP(B143,'[2]นักรียน(Dmc)'!$B$4:$BK$207,12,0)</f>
        <v>2</v>
      </c>
      <c r="J143" s="14">
        <f t="shared" si="35"/>
        <v>11</v>
      </c>
      <c r="K143" s="6">
        <f>VLOOKUP(B143,'[2]นักรียน(Dmc)'!$B$4:$BK$207,19,0)</f>
        <v>0</v>
      </c>
      <c r="L143" s="6">
        <f>VLOOKUP(B143,'[2]นักรียน(Dmc)'!$B$4:$BK$207,20,0)</f>
        <v>1</v>
      </c>
      <c r="M143" s="6">
        <f>VLOOKUP(B143,'[2]นักรียน(Dmc)'!$B$4:$BK$207,23,0)</f>
        <v>4</v>
      </c>
      <c r="N143" s="6">
        <f>VLOOKUP(B143,'[2]นักรียน(Dmc)'!$B$4:$BK$207,24,0)</f>
        <v>6</v>
      </c>
      <c r="O143" s="6">
        <f>VLOOKUP(B143,'[2]นักรียน(Dmc)'!$B$4:$BK$207,27,0)</f>
        <v>5</v>
      </c>
      <c r="P143" s="6">
        <f>VLOOKUP(B143,'[2]นักรียน(Dmc)'!$B$4:$BK$207,28,0)</f>
        <v>8</v>
      </c>
      <c r="Q143" s="6">
        <f>VLOOKUP(B143,'[2]นักรียน(Dmc)'!$B$4:$BK$207,31,0)</f>
        <v>5</v>
      </c>
      <c r="R143" s="6">
        <f>VLOOKUP(B143,'[2]นักรียน(Dmc)'!$B$4:$BK$207,32,0)</f>
        <v>3</v>
      </c>
      <c r="S143" s="6">
        <f>VLOOKUP(B143,'[2]นักรียน(Dmc)'!$B$4:$BK$207,35,0)</f>
        <v>4</v>
      </c>
      <c r="T143" s="6">
        <f>VLOOKUP(B143,'[2]นักรียน(Dmc)'!$B$4:$BK$207,36,0)</f>
        <v>4</v>
      </c>
      <c r="U143" s="6">
        <f>VLOOKUP(B143,'[2]นักรียน(Dmc)'!$B$4:$BK$207,39,0)</f>
        <v>1</v>
      </c>
      <c r="V143" s="6">
        <f>VLOOKUP(B143,'[2]นักรียน(Dmc)'!$B$4:$BK$207,40,0)</f>
        <v>2</v>
      </c>
      <c r="W143" s="6">
        <f t="shared" si="36"/>
        <v>43</v>
      </c>
      <c r="X143" s="6"/>
      <c r="Y143" s="6"/>
      <c r="Z143" s="6"/>
      <c r="AA143" s="6"/>
      <c r="AB143" s="6"/>
      <c r="AC143" s="6"/>
      <c r="AD143" s="6"/>
      <c r="AE143" s="6">
        <f t="shared" si="37"/>
        <v>26</v>
      </c>
      <c r="AF143" s="6">
        <f t="shared" si="37"/>
        <v>28</v>
      </c>
      <c r="AG143" s="6">
        <f t="shared" si="38"/>
        <v>54</v>
      </c>
    </row>
    <row r="144" spans="1:34">
      <c r="A144" s="12">
        <v>5</v>
      </c>
      <c r="B144" s="13">
        <v>41030148</v>
      </c>
      <c r="C144" s="13" t="str">
        <f>VLOOKUP(B144,'[1]ตาราง 5'!$B$4:$C$218,2,0)</f>
        <v>บ้านดงไพรวัลย์</v>
      </c>
      <c r="D144" s="6">
        <f>VLOOKUP(B144,'[2]นักรียน(Dmc)'!$B$4:$BK$207,3,0)</f>
        <v>0</v>
      </c>
      <c r="E144" s="6">
        <f>VLOOKUP(B144,'[2]นักรียน(Dmc)'!$B$4:$BK$207,4,0)</f>
        <v>0</v>
      </c>
      <c r="F144" s="6">
        <f>VLOOKUP(B144,'[2]นักรียน(Dmc)'!$B$4:$BK$207,7,0)</f>
        <v>4</v>
      </c>
      <c r="G144" s="6">
        <f>VLOOKUP(B144,'[2]นักรียน(Dmc)'!$B$4:$BK$207,8,0)</f>
        <v>7</v>
      </c>
      <c r="H144" s="6">
        <f>VLOOKUP(B144,'[2]นักรียน(Dmc)'!$B$4:$BK$207,11,0)</f>
        <v>7</v>
      </c>
      <c r="I144" s="6">
        <f>VLOOKUP(B144,'[2]นักรียน(Dmc)'!$B$4:$BK$207,12,0)</f>
        <v>4</v>
      </c>
      <c r="J144" s="14">
        <f t="shared" si="35"/>
        <v>22</v>
      </c>
      <c r="K144" s="6">
        <f>VLOOKUP(B144,'[2]นักรียน(Dmc)'!$B$4:$BK$207,19,0)</f>
        <v>3</v>
      </c>
      <c r="L144" s="6">
        <f>VLOOKUP(B144,'[2]นักรียน(Dmc)'!$B$4:$BK$207,20,0)</f>
        <v>4</v>
      </c>
      <c r="M144" s="6">
        <f>VLOOKUP(B144,'[2]นักรียน(Dmc)'!$B$4:$BK$207,23,0)</f>
        <v>5</v>
      </c>
      <c r="N144" s="6">
        <f>VLOOKUP(B144,'[2]นักรียน(Dmc)'!$B$4:$BK$207,24,0)</f>
        <v>2</v>
      </c>
      <c r="O144" s="6">
        <f>VLOOKUP(B144,'[2]นักรียน(Dmc)'!$B$4:$BK$207,27,0)</f>
        <v>1</v>
      </c>
      <c r="P144" s="6">
        <f>VLOOKUP(B144,'[2]นักรียน(Dmc)'!$B$4:$BK$207,28,0)</f>
        <v>6</v>
      </c>
      <c r="Q144" s="6">
        <f>VLOOKUP(B144,'[2]นักรียน(Dmc)'!$B$4:$BK$207,31,0)</f>
        <v>3</v>
      </c>
      <c r="R144" s="6">
        <f>VLOOKUP(B144,'[2]นักรียน(Dmc)'!$B$4:$BK$207,32,0)</f>
        <v>6</v>
      </c>
      <c r="S144" s="6">
        <f>VLOOKUP(B144,'[2]นักรียน(Dmc)'!$B$4:$BK$207,35,0)</f>
        <v>9</v>
      </c>
      <c r="T144" s="6">
        <f>VLOOKUP(B144,'[2]นักรียน(Dmc)'!$B$4:$BK$207,36,0)</f>
        <v>4</v>
      </c>
      <c r="U144" s="6">
        <f>VLOOKUP(B144,'[2]นักรียน(Dmc)'!$B$4:$BK$207,39,0)</f>
        <v>9</v>
      </c>
      <c r="V144" s="6">
        <f>VLOOKUP(B144,'[2]นักรียน(Dmc)'!$B$4:$BK$207,40,0)</f>
        <v>6</v>
      </c>
      <c r="W144" s="6">
        <f t="shared" si="36"/>
        <v>58</v>
      </c>
      <c r="X144" s="6"/>
      <c r="Y144" s="6"/>
      <c r="Z144" s="6"/>
      <c r="AA144" s="6"/>
      <c r="AB144" s="6"/>
      <c r="AC144" s="6"/>
      <c r="AD144" s="6"/>
      <c r="AE144" s="6">
        <f t="shared" si="37"/>
        <v>41</v>
      </c>
      <c r="AF144" s="6">
        <f t="shared" si="37"/>
        <v>39</v>
      </c>
      <c r="AG144" s="6">
        <f t="shared" si="38"/>
        <v>80</v>
      </c>
    </row>
    <row r="145" spans="1:34">
      <c r="A145" s="12">
        <v>6</v>
      </c>
      <c r="B145" s="13">
        <v>41030149</v>
      </c>
      <c r="C145" s="13" t="str">
        <f>VLOOKUP(B145,'[1]ตาราง 5'!$B$4:$C$218,2,0)</f>
        <v>บ้านกล้วย</v>
      </c>
      <c r="D145" s="6">
        <f>VLOOKUP(B145,'[2]นักรียน(Dmc)'!$B$4:$BK$207,3,0)</f>
        <v>0</v>
      </c>
      <c r="E145" s="6">
        <f>VLOOKUP(B145,'[2]นักรียน(Dmc)'!$B$4:$BK$207,4,0)</f>
        <v>0</v>
      </c>
      <c r="F145" s="6">
        <f>VLOOKUP(B145,'[2]นักรียน(Dmc)'!$B$4:$BK$207,7,0)</f>
        <v>7</v>
      </c>
      <c r="G145" s="6">
        <f>VLOOKUP(B145,'[2]นักรียน(Dmc)'!$B$4:$BK$207,8,0)</f>
        <v>3</v>
      </c>
      <c r="H145" s="6">
        <f>VLOOKUP(B145,'[2]นักรียน(Dmc)'!$B$4:$BK$207,11,0)</f>
        <v>8</v>
      </c>
      <c r="I145" s="6">
        <f>VLOOKUP(B145,'[2]นักรียน(Dmc)'!$B$4:$BK$207,12,0)</f>
        <v>5</v>
      </c>
      <c r="J145" s="14">
        <f t="shared" si="35"/>
        <v>23</v>
      </c>
      <c r="K145" s="6">
        <f>VLOOKUP(B145,'[2]นักรียน(Dmc)'!$B$4:$BK$207,19,0)</f>
        <v>6</v>
      </c>
      <c r="L145" s="6">
        <f>VLOOKUP(B145,'[2]นักรียน(Dmc)'!$B$4:$BK$207,20,0)</f>
        <v>1</v>
      </c>
      <c r="M145" s="6">
        <f>VLOOKUP(B145,'[2]นักรียน(Dmc)'!$B$4:$BK$207,23,0)</f>
        <v>6</v>
      </c>
      <c r="N145" s="6">
        <f>VLOOKUP(B145,'[2]นักรียน(Dmc)'!$B$4:$BK$207,24,0)</f>
        <v>4</v>
      </c>
      <c r="O145" s="6">
        <f>VLOOKUP(B145,'[2]นักรียน(Dmc)'!$B$4:$BK$207,27,0)</f>
        <v>2</v>
      </c>
      <c r="P145" s="6">
        <f>VLOOKUP(B145,'[2]นักรียน(Dmc)'!$B$4:$BK$207,28,0)</f>
        <v>8</v>
      </c>
      <c r="Q145" s="6">
        <f>VLOOKUP(B145,'[2]นักรียน(Dmc)'!$B$4:$BK$207,31,0)</f>
        <v>7</v>
      </c>
      <c r="R145" s="6">
        <f>VLOOKUP(B145,'[2]นักรียน(Dmc)'!$B$4:$BK$207,32,0)</f>
        <v>1</v>
      </c>
      <c r="S145" s="6">
        <f>VLOOKUP(B145,'[2]นักรียน(Dmc)'!$B$4:$BK$207,35,0)</f>
        <v>10</v>
      </c>
      <c r="T145" s="6">
        <f>VLOOKUP(B145,'[2]นักรียน(Dmc)'!$B$4:$BK$207,36,0)</f>
        <v>7</v>
      </c>
      <c r="U145" s="6">
        <f>VLOOKUP(B145,'[2]นักรียน(Dmc)'!$B$4:$BK$207,39,0)</f>
        <v>4</v>
      </c>
      <c r="V145" s="6">
        <f>VLOOKUP(B145,'[2]นักรียน(Dmc)'!$B$4:$BK$207,40,0)</f>
        <v>5</v>
      </c>
      <c r="W145" s="6">
        <f t="shared" si="36"/>
        <v>61</v>
      </c>
      <c r="X145" s="6"/>
      <c r="Y145" s="6"/>
      <c r="Z145" s="6"/>
      <c r="AA145" s="6"/>
      <c r="AB145" s="6"/>
      <c r="AC145" s="6"/>
      <c r="AD145" s="6"/>
      <c r="AE145" s="6">
        <f t="shared" si="37"/>
        <v>50</v>
      </c>
      <c r="AF145" s="6">
        <f t="shared" si="37"/>
        <v>34</v>
      </c>
      <c r="AG145" s="6">
        <f t="shared" si="38"/>
        <v>84</v>
      </c>
    </row>
    <row r="146" spans="1:34">
      <c r="A146" s="12">
        <v>7</v>
      </c>
      <c r="B146" s="13">
        <v>41030150</v>
      </c>
      <c r="C146" s="13" t="str">
        <f>VLOOKUP(B146,'[1]ตาราง 5'!$B$4:$C$218,2,0)</f>
        <v>บ้านโนนสะอาด(บ้านดุง)</v>
      </c>
      <c r="D146" s="6">
        <f>VLOOKUP(B146,'[2]นักรียน(Dmc)'!$B$4:$BK$207,3,0)</f>
        <v>0</v>
      </c>
      <c r="E146" s="6">
        <f>VLOOKUP(B146,'[2]นักรียน(Dmc)'!$B$4:$BK$207,4,0)</f>
        <v>0</v>
      </c>
      <c r="F146" s="6">
        <f>VLOOKUP(B146,'[2]นักรียน(Dmc)'!$B$4:$BK$207,7,0)</f>
        <v>12</v>
      </c>
      <c r="G146" s="6">
        <f>VLOOKUP(B146,'[2]นักรียน(Dmc)'!$B$4:$BK$207,8,0)</f>
        <v>4</v>
      </c>
      <c r="H146" s="6">
        <f>VLOOKUP(B146,'[2]นักรียน(Dmc)'!$B$4:$BK$207,11,0)</f>
        <v>14</v>
      </c>
      <c r="I146" s="6">
        <f>VLOOKUP(B146,'[2]นักรียน(Dmc)'!$B$4:$BK$207,12,0)</f>
        <v>4</v>
      </c>
      <c r="J146" s="14">
        <f t="shared" si="35"/>
        <v>34</v>
      </c>
      <c r="K146" s="6">
        <f>VLOOKUP(B146,'[2]นักรียน(Dmc)'!$B$4:$BK$207,19,0)</f>
        <v>16</v>
      </c>
      <c r="L146" s="6">
        <f>VLOOKUP(B146,'[2]นักรียน(Dmc)'!$B$4:$BK$207,20,0)</f>
        <v>6</v>
      </c>
      <c r="M146" s="6">
        <f>VLOOKUP(B146,'[2]นักรียน(Dmc)'!$B$4:$BK$207,23,0)</f>
        <v>12</v>
      </c>
      <c r="N146" s="6">
        <f>VLOOKUP(B146,'[2]นักรียน(Dmc)'!$B$4:$BK$207,24,0)</f>
        <v>4</v>
      </c>
      <c r="O146" s="6">
        <f>VLOOKUP(B146,'[2]นักรียน(Dmc)'!$B$4:$BK$207,27,0)</f>
        <v>14</v>
      </c>
      <c r="P146" s="6">
        <f>VLOOKUP(B146,'[2]นักรียน(Dmc)'!$B$4:$BK$207,28,0)</f>
        <v>12</v>
      </c>
      <c r="Q146" s="6">
        <f>VLOOKUP(B146,'[2]นักรียน(Dmc)'!$B$4:$BK$207,31,0)</f>
        <v>19</v>
      </c>
      <c r="R146" s="6">
        <f>VLOOKUP(B146,'[2]นักรียน(Dmc)'!$B$4:$BK$207,32,0)</f>
        <v>12</v>
      </c>
      <c r="S146" s="6">
        <f>VLOOKUP(B146,'[2]นักรียน(Dmc)'!$B$4:$BK$207,35,0)</f>
        <v>16</v>
      </c>
      <c r="T146" s="6">
        <f>VLOOKUP(B146,'[2]นักรียน(Dmc)'!$B$4:$BK$207,36,0)</f>
        <v>13</v>
      </c>
      <c r="U146" s="6">
        <f>VLOOKUP(B146,'[2]นักรียน(Dmc)'!$B$4:$BK$207,39,0)</f>
        <v>7</v>
      </c>
      <c r="V146" s="6">
        <f>VLOOKUP(B146,'[2]นักรียน(Dmc)'!$B$4:$BK$207,40,0)</f>
        <v>13</v>
      </c>
      <c r="W146" s="6">
        <f t="shared" si="36"/>
        <v>144</v>
      </c>
      <c r="X146" s="6"/>
      <c r="Y146" s="6"/>
      <c r="Z146" s="6"/>
      <c r="AA146" s="6"/>
      <c r="AB146" s="6"/>
      <c r="AC146" s="6"/>
      <c r="AD146" s="6"/>
      <c r="AE146" s="6">
        <f t="shared" si="37"/>
        <v>110</v>
      </c>
      <c r="AF146" s="6">
        <f t="shared" si="37"/>
        <v>68</v>
      </c>
      <c r="AG146" s="6">
        <f t="shared" si="38"/>
        <v>178</v>
      </c>
    </row>
    <row r="147" spans="1:34">
      <c r="A147" s="12">
        <v>8</v>
      </c>
      <c r="B147" s="13">
        <v>41030151</v>
      </c>
      <c r="C147" s="13" t="str">
        <f>VLOOKUP(B147,'[1]ตาราง 5'!$B$4:$C$218,2,0)</f>
        <v>บ้านทุ่ง</v>
      </c>
      <c r="D147" s="6">
        <f>VLOOKUP(B147,'[2]นักรียน(Dmc)'!$B$4:$BK$207,3,0)</f>
        <v>0</v>
      </c>
      <c r="E147" s="6">
        <f>VLOOKUP(B147,'[2]นักรียน(Dmc)'!$B$4:$BK$207,4,0)</f>
        <v>0</v>
      </c>
      <c r="F147" s="6">
        <f>VLOOKUP(B147,'[2]นักรียน(Dmc)'!$B$4:$BK$207,7,0)</f>
        <v>3</v>
      </c>
      <c r="G147" s="6">
        <f>VLOOKUP(B147,'[2]นักรียน(Dmc)'!$B$4:$BK$207,8,0)</f>
        <v>0</v>
      </c>
      <c r="H147" s="6">
        <f>VLOOKUP(B147,'[2]นักรียน(Dmc)'!$B$4:$BK$207,11,0)</f>
        <v>4</v>
      </c>
      <c r="I147" s="6">
        <f>VLOOKUP(B147,'[2]นักรียน(Dmc)'!$B$4:$BK$207,12,0)</f>
        <v>0</v>
      </c>
      <c r="J147" s="14">
        <f t="shared" si="35"/>
        <v>7</v>
      </c>
      <c r="K147" s="6">
        <f>VLOOKUP(B147,'[2]นักรียน(Dmc)'!$B$4:$BK$207,19,0)</f>
        <v>2</v>
      </c>
      <c r="L147" s="6">
        <f>VLOOKUP(B147,'[2]นักรียน(Dmc)'!$B$4:$BK$207,20,0)</f>
        <v>1</v>
      </c>
      <c r="M147" s="6">
        <f>VLOOKUP(B147,'[2]นักรียน(Dmc)'!$B$4:$BK$207,23,0)</f>
        <v>1</v>
      </c>
      <c r="N147" s="6">
        <f>VLOOKUP(B147,'[2]นักรียน(Dmc)'!$B$4:$BK$207,24,0)</f>
        <v>3</v>
      </c>
      <c r="O147" s="6">
        <f>VLOOKUP(B147,'[2]นักรียน(Dmc)'!$B$4:$BK$207,27,0)</f>
        <v>2</v>
      </c>
      <c r="P147" s="6">
        <f>VLOOKUP(B147,'[2]นักรียน(Dmc)'!$B$4:$BK$207,28,0)</f>
        <v>0</v>
      </c>
      <c r="Q147" s="6">
        <f>VLOOKUP(B147,'[2]นักรียน(Dmc)'!$B$4:$BK$207,31,0)</f>
        <v>2</v>
      </c>
      <c r="R147" s="6">
        <f>VLOOKUP(B147,'[2]นักรียน(Dmc)'!$B$4:$BK$207,32,0)</f>
        <v>3</v>
      </c>
      <c r="S147" s="6">
        <f>VLOOKUP(B147,'[2]นักรียน(Dmc)'!$B$4:$BK$207,35,0)</f>
        <v>3</v>
      </c>
      <c r="T147" s="6">
        <f>VLOOKUP(B147,'[2]นักรียน(Dmc)'!$B$4:$BK$207,36,0)</f>
        <v>2</v>
      </c>
      <c r="U147" s="6">
        <f>VLOOKUP(B147,'[2]นักรียน(Dmc)'!$B$4:$BK$207,39,0)</f>
        <v>2</v>
      </c>
      <c r="V147" s="6">
        <f>VLOOKUP(B147,'[2]นักรียน(Dmc)'!$B$4:$BK$207,40,0)</f>
        <v>0</v>
      </c>
      <c r="W147" s="6">
        <f t="shared" si="36"/>
        <v>21</v>
      </c>
      <c r="X147" s="6"/>
      <c r="Y147" s="6"/>
      <c r="Z147" s="6"/>
      <c r="AA147" s="6"/>
      <c r="AB147" s="6"/>
      <c r="AC147" s="6"/>
      <c r="AD147" s="6"/>
      <c r="AE147" s="6">
        <f t="shared" si="37"/>
        <v>19</v>
      </c>
      <c r="AF147" s="6">
        <f t="shared" si="37"/>
        <v>9</v>
      </c>
      <c r="AG147" s="6">
        <f t="shared" si="38"/>
        <v>28</v>
      </c>
    </row>
    <row r="148" spans="1:34">
      <c r="A148" s="12">
        <v>9</v>
      </c>
      <c r="B148" s="13">
        <v>41030160</v>
      </c>
      <c r="C148" s="13" t="str">
        <f>VLOOKUP(B148,'[1]ตาราง 5'!$B$4:$C$218,2,0)</f>
        <v>บ้านสมวิไล</v>
      </c>
      <c r="D148" s="6">
        <f>VLOOKUP(B148,'[2]นักรียน(Dmc)'!$B$4:$BK$207,3,0)</f>
        <v>0</v>
      </c>
      <c r="E148" s="6">
        <f>VLOOKUP(B148,'[2]นักรียน(Dmc)'!$B$4:$BK$207,4,0)</f>
        <v>0</v>
      </c>
      <c r="F148" s="6">
        <f>VLOOKUP(B148,'[2]นักรียน(Dmc)'!$B$4:$BK$207,7,0)</f>
        <v>5</v>
      </c>
      <c r="G148" s="6">
        <f>VLOOKUP(B148,'[2]นักรียน(Dmc)'!$B$4:$BK$207,8,0)</f>
        <v>5</v>
      </c>
      <c r="H148" s="6">
        <f>VLOOKUP(B148,'[2]นักรียน(Dmc)'!$B$4:$BK$207,11,0)</f>
        <v>5</v>
      </c>
      <c r="I148" s="6">
        <f>VLOOKUP(B148,'[2]นักรียน(Dmc)'!$B$4:$BK$207,12,0)</f>
        <v>4</v>
      </c>
      <c r="J148" s="14">
        <f t="shared" si="35"/>
        <v>19</v>
      </c>
      <c r="K148" s="6">
        <f>VLOOKUP(B148,'[2]นักรียน(Dmc)'!$B$4:$BK$207,19,0)</f>
        <v>4</v>
      </c>
      <c r="L148" s="6">
        <f>VLOOKUP(B148,'[2]นักรียน(Dmc)'!$B$4:$BK$207,20,0)</f>
        <v>9</v>
      </c>
      <c r="M148" s="6">
        <f>VLOOKUP(B148,'[2]นักรียน(Dmc)'!$B$4:$BK$207,23,0)</f>
        <v>4</v>
      </c>
      <c r="N148" s="6">
        <f>VLOOKUP(B148,'[2]นักรียน(Dmc)'!$B$4:$BK$207,24,0)</f>
        <v>1</v>
      </c>
      <c r="O148" s="6">
        <f>VLOOKUP(B148,'[2]นักรียน(Dmc)'!$B$4:$BK$207,27,0)</f>
        <v>7</v>
      </c>
      <c r="P148" s="6">
        <f>VLOOKUP(B148,'[2]นักรียน(Dmc)'!$B$4:$BK$207,28,0)</f>
        <v>3</v>
      </c>
      <c r="Q148" s="6">
        <f>VLOOKUP(B148,'[2]นักรียน(Dmc)'!$B$4:$BK$207,31,0)</f>
        <v>5</v>
      </c>
      <c r="R148" s="6">
        <f>VLOOKUP(B148,'[2]นักรียน(Dmc)'!$B$4:$BK$207,32,0)</f>
        <v>4</v>
      </c>
      <c r="S148" s="6">
        <f>VLOOKUP(B148,'[2]นักรียน(Dmc)'!$B$4:$BK$207,35,0)</f>
        <v>6</v>
      </c>
      <c r="T148" s="6">
        <f>VLOOKUP(B148,'[2]นักรียน(Dmc)'!$B$4:$BK$207,36,0)</f>
        <v>6</v>
      </c>
      <c r="U148" s="6">
        <f>VLOOKUP(B148,'[2]นักรียน(Dmc)'!$B$4:$BK$207,39,0)</f>
        <v>7</v>
      </c>
      <c r="V148" s="6">
        <f>VLOOKUP(B148,'[2]นักรียน(Dmc)'!$B$4:$BK$207,40,0)</f>
        <v>7</v>
      </c>
      <c r="W148" s="6">
        <f t="shared" si="36"/>
        <v>63</v>
      </c>
      <c r="X148" s="6"/>
      <c r="Y148" s="6"/>
      <c r="Z148" s="6"/>
      <c r="AA148" s="6"/>
      <c r="AB148" s="6"/>
      <c r="AC148" s="6"/>
      <c r="AD148" s="6"/>
      <c r="AE148" s="6">
        <f t="shared" si="37"/>
        <v>43</v>
      </c>
      <c r="AF148" s="6">
        <f t="shared" si="37"/>
        <v>39</v>
      </c>
      <c r="AG148" s="6">
        <f t="shared" si="38"/>
        <v>82</v>
      </c>
    </row>
    <row r="149" spans="1:34">
      <c r="A149" s="12">
        <v>10</v>
      </c>
      <c r="B149" s="13">
        <v>41030161</v>
      </c>
      <c r="C149" s="13" t="str">
        <f>VLOOKUP(B149,'[1]ตาราง 5'!$B$4:$C$218,2,0)</f>
        <v>บ้านงิ้วมีชัย</v>
      </c>
      <c r="D149" s="6">
        <f>VLOOKUP(B149,'[2]นักรียน(Dmc)'!$B$4:$BK$207,3,0)</f>
        <v>0</v>
      </c>
      <c r="E149" s="6">
        <f>VLOOKUP(B149,'[2]นักรียน(Dmc)'!$B$4:$BK$207,4,0)</f>
        <v>0</v>
      </c>
      <c r="F149" s="6">
        <f>VLOOKUP(B149,'[2]นักรียน(Dmc)'!$B$4:$BK$207,7,0)</f>
        <v>10</v>
      </c>
      <c r="G149" s="6">
        <f>VLOOKUP(B149,'[2]นักรียน(Dmc)'!$B$4:$BK$207,8,0)</f>
        <v>6</v>
      </c>
      <c r="H149" s="6">
        <f>VLOOKUP(B149,'[2]นักรียน(Dmc)'!$B$4:$BK$207,11,0)</f>
        <v>9</v>
      </c>
      <c r="I149" s="6">
        <f>VLOOKUP(B149,'[2]นักรียน(Dmc)'!$B$4:$BK$207,12,0)</f>
        <v>13</v>
      </c>
      <c r="J149" s="14">
        <f t="shared" si="35"/>
        <v>38</v>
      </c>
      <c r="K149" s="6">
        <f>VLOOKUP(B149,'[2]นักรียน(Dmc)'!$B$4:$BK$207,19,0)</f>
        <v>7</v>
      </c>
      <c r="L149" s="6">
        <f>VLOOKUP(B149,'[2]นักรียน(Dmc)'!$B$4:$BK$207,20,0)</f>
        <v>4</v>
      </c>
      <c r="M149" s="6">
        <f>VLOOKUP(B149,'[2]นักรียน(Dmc)'!$B$4:$BK$207,23,0)</f>
        <v>2</v>
      </c>
      <c r="N149" s="6">
        <f>VLOOKUP(B149,'[2]นักรียน(Dmc)'!$B$4:$BK$207,24,0)</f>
        <v>8</v>
      </c>
      <c r="O149" s="6">
        <f>VLOOKUP(B149,'[2]นักรียน(Dmc)'!$B$4:$BK$207,27,0)</f>
        <v>7</v>
      </c>
      <c r="P149" s="6">
        <f>VLOOKUP(B149,'[2]นักรียน(Dmc)'!$B$4:$BK$207,28,0)</f>
        <v>15</v>
      </c>
      <c r="Q149" s="6">
        <f>VLOOKUP(B149,'[2]นักรียน(Dmc)'!$B$4:$BK$207,31,0)</f>
        <v>10</v>
      </c>
      <c r="R149" s="6">
        <f>VLOOKUP(B149,'[2]นักรียน(Dmc)'!$B$4:$BK$207,32,0)</f>
        <v>5</v>
      </c>
      <c r="S149" s="6">
        <f>VLOOKUP(B149,'[2]นักรียน(Dmc)'!$B$4:$BK$207,35,0)</f>
        <v>13</v>
      </c>
      <c r="T149" s="6">
        <f>VLOOKUP(B149,'[2]นักรียน(Dmc)'!$B$4:$BK$207,36,0)</f>
        <v>7</v>
      </c>
      <c r="U149" s="6">
        <f>VLOOKUP(B149,'[2]นักรียน(Dmc)'!$B$4:$BK$207,39,0)</f>
        <v>14</v>
      </c>
      <c r="V149" s="6">
        <f>VLOOKUP(B149,'[2]นักรียน(Dmc)'!$B$4:$BK$207,40,0)</f>
        <v>10</v>
      </c>
      <c r="W149" s="6">
        <f t="shared" si="36"/>
        <v>102</v>
      </c>
      <c r="X149" s="6">
        <f>VLOOKUP(B149,'[2]นักรียน(Dmc)'!$B$4:$BK$207,47,0)</f>
        <v>9</v>
      </c>
      <c r="Y149" s="6">
        <f>VLOOKUP(B149,'[2]นักรียน(Dmc)'!$B$4:$BK$207,48,0)</f>
        <v>10</v>
      </c>
      <c r="Z149" s="6">
        <f>VLOOKUP(B149,'[2]นักรียน(Dmc)'!$B$4:$BK$207,51,0)</f>
        <v>10</v>
      </c>
      <c r="AA149" s="6">
        <f>VLOOKUP(B149,'[2]นักรียน(Dmc)'!$B$4:$BK$207,52,0)</f>
        <v>6</v>
      </c>
      <c r="AB149" s="6">
        <f>VLOOKUP(B149,'[2]นักรียน(Dmc)'!$B$4:$BK$207,55,0)</f>
        <v>14</v>
      </c>
      <c r="AC149" s="6">
        <f>VLOOKUP(B149,'[2]นักรียน(Dmc)'!$B$4:$BK$207,56,0)</f>
        <v>12</v>
      </c>
      <c r="AD149" s="6">
        <f>SUM(X149:AC149)</f>
        <v>61</v>
      </c>
      <c r="AE149" s="6">
        <f t="shared" si="37"/>
        <v>105</v>
      </c>
      <c r="AF149" s="6">
        <f t="shared" si="37"/>
        <v>96</v>
      </c>
      <c r="AG149" s="6">
        <f t="shared" si="38"/>
        <v>201</v>
      </c>
    </row>
    <row r="150" spans="1:34">
      <c r="A150" s="12">
        <v>11</v>
      </c>
      <c r="B150" s="13">
        <v>41030162</v>
      </c>
      <c r="C150" s="13" t="str">
        <f>VLOOKUP(B150,'[1]ตาราง 5'!$B$4:$C$218,2,0)</f>
        <v>บ้านตาดโนนทองหลาง</v>
      </c>
      <c r="D150" s="6">
        <f>VLOOKUP(B150,'[2]นักรียน(Dmc)'!$B$4:$BK$207,3,0)</f>
        <v>0</v>
      </c>
      <c r="E150" s="6">
        <f>VLOOKUP(B150,'[2]นักรียน(Dmc)'!$B$4:$BK$207,4,0)</f>
        <v>0</v>
      </c>
      <c r="F150" s="6">
        <f>VLOOKUP(B150,'[2]นักรียน(Dmc)'!$B$4:$BK$207,7,0)</f>
        <v>7</v>
      </c>
      <c r="G150" s="6">
        <f>VLOOKUP(B150,'[2]นักรียน(Dmc)'!$B$4:$BK$207,8,0)</f>
        <v>6</v>
      </c>
      <c r="H150" s="6">
        <f>VLOOKUP(B150,'[2]นักรียน(Dmc)'!$B$4:$BK$207,11,0)</f>
        <v>5</v>
      </c>
      <c r="I150" s="6">
        <f>VLOOKUP(B150,'[2]นักรียน(Dmc)'!$B$4:$BK$207,12,0)</f>
        <v>5</v>
      </c>
      <c r="J150" s="14">
        <f t="shared" si="35"/>
        <v>23</v>
      </c>
      <c r="K150" s="6">
        <f>VLOOKUP(B150,'[2]นักรียน(Dmc)'!$B$4:$BK$207,19,0)</f>
        <v>5</v>
      </c>
      <c r="L150" s="6">
        <f>VLOOKUP(B150,'[2]นักรียน(Dmc)'!$B$4:$BK$207,20,0)</f>
        <v>0</v>
      </c>
      <c r="M150" s="6">
        <f>VLOOKUP(B150,'[2]นักรียน(Dmc)'!$B$4:$BK$207,23,0)</f>
        <v>5</v>
      </c>
      <c r="N150" s="6">
        <f>VLOOKUP(B150,'[2]นักรียน(Dmc)'!$B$4:$BK$207,24,0)</f>
        <v>4</v>
      </c>
      <c r="O150" s="6">
        <f>VLOOKUP(B150,'[2]นักรียน(Dmc)'!$B$4:$BK$207,27,0)</f>
        <v>11</v>
      </c>
      <c r="P150" s="6">
        <f>VLOOKUP(B150,'[2]นักรียน(Dmc)'!$B$4:$BK$207,28,0)</f>
        <v>9</v>
      </c>
      <c r="Q150" s="6">
        <f>VLOOKUP(B150,'[2]นักรียน(Dmc)'!$B$4:$BK$207,31,0)</f>
        <v>5</v>
      </c>
      <c r="R150" s="6">
        <f>VLOOKUP(B150,'[2]นักรียน(Dmc)'!$B$4:$BK$207,32,0)</f>
        <v>7</v>
      </c>
      <c r="S150" s="6">
        <f>VLOOKUP(B150,'[2]นักรียน(Dmc)'!$B$4:$BK$207,35,0)</f>
        <v>5</v>
      </c>
      <c r="T150" s="6">
        <f>VLOOKUP(B150,'[2]นักรียน(Dmc)'!$B$4:$BK$207,36,0)</f>
        <v>4</v>
      </c>
      <c r="U150" s="6">
        <f>VLOOKUP(B150,'[2]นักรียน(Dmc)'!$B$4:$BK$207,39,0)</f>
        <v>8</v>
      </c>
      <c r="V150" s="6">
        <f>VLOOKUP(B150,'[2]นักรียน(Dmc)'!$B$4:$BK$207,40,0)</f>
        <v>6</v>
      </c>
      <c r="W150" s="6">
        <f t="shared" si="36"/>
        <v>69</v>
      </c>
      <c r="X150" s="6"/>
      <c r="Y150" s="6"/>
      <c r="Z150" s="6"/>
      <c r="AA150" s="6"/>
      <c r="AB150" s="6"/>
      <c r="AC150" s="6"/>
      <c r="AD150" s="6"/>
      <c r="AE150" s="6">
        <f t="shared" si="37"/>
        <v>51</v>
      </c>
      <c r="AF150" s="6">
        <f t="shared" si="37"/>
        <v>41</v>
      </c>
      <c r="AG150" s="6">
        <f t="shared" si="38"/>
        <v>92</v>
      </c>
    </row>
    <row r="151" spans="1:34">
      <c r="A151" s="12">
        <v>12</v>
      </c>
      <c r="B151" s="13">
        <v>41030163</v>
      </c>
      <c r="C151" s="13" t="str">
        <f>VLOOKUP(B151,'[1]ตาราง 5'!$B$4:$C$218,2,0)</f>
        <v>บ้านโคกกลาง</v>
      </c>
      <c r="D151" s="6">
        <f>VLOOKUP(B151,'[2]นักรียน(Dmc)'!$B$4:$BK$207,3,0)</f>
        <v>0</v>
      </c>
      <c r="E151" s="6">
        <f>VLOOKUP(B151,'[2]นักรียน(Dmc)'!$B$4:$BK$207,4,0)</f>
        <v>0</v>
      </c>
      <c r="F151" s="6">
        <f>VLOOKUP(B151,'[2]นักรียน(Dmc)'!$B$4:$BK$207,7,0)</f>
        <v>9</v>
      </c>
      <c r="G151" s="6">
        <f>VLOOKUP(B151,'[2]นักรียน(Dmc)'!$B$4:$BK$207,8,0)</f>
        <v>5</v>
      </c>
      <c r="H151" s="6">
        <f>VLOOKUP(B151,'[2]นักรียน(Dmc)'!$B$4:$BK$207,11,0)</f>
        <v>7</v>
      </c>
      <c r="I151" s="6">
        <f>VLOOKUP(B151,'[2]นักรียน(Dmc)'!$B$4:$BK$207,12,0)</f>
        <v>7</v>
      </c>
      <c r="J151" s="14">
        <f t="shared" si="35"/>
        <v>28</v>
      </c>
      <c r="K151" s="6">
        <f>VLOOKUP(B151,'[2]นักรียน(Dmc)'!$B$4:$BK$207,19,0)</f>
        <v>9</v>
      </c>
      <c r="L151" s="6">
        <f>VLOOKUP(B151,'[2]นักรียน(Dmc)'!$B$4:$BK$207,20,0)</f>
        <v>6</v>
      </c>
      <c r="M151" s="6">
        <f>VLOOKUP(B151,'[2]นักรียน(Dmc)'!$B$4:$BK$207,23,0)</f>
        <v>8</v>
      </c>
      <c r="N151" s="6">
        <f>VLOOKUP(B151,'[2]นักรียน(Dmc)'!$B$4:$BK$207,24,0)</f>
        <v>5</v>
      </c>
      <c r="O151" s="6">
        <f>VLOOKUP(B151,'[2]นักรียน(Dmc)'!$B$4:$BK$207,27,0)</f>
        <v>12</v>
      </c>
      <c r="P151" s="6">
        <f>VLOOKUP(B151,'[2]นักรียน(Dmc)'!$B$4:$BK$207,28,0)</f>
        <v>7</v>
      </c>
      <c r="Q151" s="6">
        <f>VLOOKUP(B151,'[2]นักรียน(Dmc)'!$B$4:$BK$207,31,0)</f>
        <v>8</v>
      </c>
      <c r="R151" s="6">
        <f>VLOOKUP(B151,'[2]นักรียน(Dmc)'!$B$4:$BK$207,32,0)</f>
        <v>11</v>
      </c>
      <c r="S151" s="6">
        <f>VLOOKUP(B151,'[2]นักรียน(Dmc)'!$B$4:$BK$207,35,0)</f>
        <v>10</v>
      </c>
      <c r="T151" s="6">
        <f>VLOOKUP(B151,'[2]นักรียน(Dmc)'!$B$4:$BK$207,36,0)</f>
        <v>4</v>
      </c>
      <c r="U151" s="6">
        <f>VLOOKUP(B151,'[2]นักรียน(Dmc)'!$B$4:$BK$207,39,0)</f>
        <v>8</v>
      </c>
      <c r="V151" s="6">
        <f>VLOOKUP(B151,'[2]นักรียน(Dmc)'!$B$4:$BK$207,40,0)</f>
        <v>3</v>
      </c>
      <c r="W151" s="6">
        <f t="shared" si="36"/>
        <v>91</v>
      </c>
      <c r="X151" s="6">
        <f>VLOOKUP(B151,'[2]นักรียน(Dmc)'!$B$4:$BK$207,47,0)</f>
        <v>5</v>
      </c>
      <c r="Y151" s="6">
        <f>VLOOKUP(B151,'[2]นักรียน(Dmc)'!$B$4:$BK$207,48,0)</f>
        <v>11</v>
      </c>
      <c r="Z151" s="6">
        <f>VLOOKUP(B151,'[2]นักรียน(Dmc)'!$B$4:$BK$207,51,0)</f>
        <v>8</v>
      </c>
      <c r="AA151" s="6">
        <f>VLOOKUP(B151,'[2]นักรียน(Dmc)'!$B$4:$BK$207,52,0)</f>
        <v>0</v>
      </c>
      <c r="AB151" s="6">
        <f>VLOOKUP(B151,'[2]นักรียน(Dmc)'!$B$4:$BK$207,55,0)</f>
        <v>8</v>
      </c>
      <c r="AC151" s="6">
        <f>VLOOKUP(B151,'[2]นักรียน(Dmc)'!$B$4:$BK$207,56,0)</f>
        <v>7</v>
      </c>
      <c r="AD151" s="6">
        <f>SUM(X151:AC151)</f>
        <v>39</v>
      </c>
      <c r="AE151" s="6">
        <f t="shared" si="37"/>
        <v>92</v>
      </c>
      <c r="AF151" s="6">
        <f t="shared" si="37"/>
        <v>66</v>
      </c>
      <c r="AG151" s="6">
        <f t="shared" si="38"/>
        <v>158</v>
      </c>
    </row>
    <row r="152" spans="1:34">
      <c r="A152" s="12">
        <v>13</v>
      </c>
      <c r="B152" s="13">
        <v>41030179</v>
      </c>
      <c r="C152" s="13" t="str">
        <f>VLOOKUP(B152,'[1]ตาราง 5'!$B$4:$C$218,2,0)</f>
        <v>บ้านโคกคำไหล</v>
      </c>
      <c r="D152" s="6">
        <f>VLOOKUP(B152,'[2]นักรียน(Dmc)'!$B$4:$BK$207,3,0)</f>
        <v>0</v>
      </c>
      <c r="E152" s="6">
        <f>VLOOKUP(B152,'[2]นักรียน(Dmc)'!$B$4:$BK$207,4,0)</f>
        <v>0</v>
      </c>
      <c r="F152" s="6">
        <f>VLOOKUP(B152,'[2]นักรียน(Dmc)'!$B$4:$BK$207,7,0)</f>
        <v>2</v>
      </c>
      <c r="G152" s="6">
        <f>VLOOKUP(B152,'[2]นักรียน(Dmc)'!$B$4:$BK$207,8,0)</f>
        <v>2</v>
      </c>
      <c r="H152" s="6">
        <f>VLOOKUP(B152,'[2]นักรียน(Dmc)'!$B$4:$BK$207,11,0)</f>
        <v>0</v>
      </c>
      <c r="I152" s="6">
        <f>VLOOKUP(B152,'[2]นักรียน(Dmc)'!$B$4:$BK$207,12,0)</f>
        <v>1</v>
      </c>
      <c r="J152" s="14">
        <f t="shared" si="35"/>
        <v>5</v>
      </c>
      <c r="K152" s="6">
        <f>VLOOKUP(B152,'[2]นักรียน(Dmc)'!$B$4:$BK$207,19,0)</f>
        <v>3</v>
      </c>
      <c r="L152" s="6">
        <f>VLOOKUP(B152,'[2]นักรียน(Dmc)'!$B$4:$BK$207,20,0)</f>
        <v>0</v>
      </c>
      <c r="M152" s="6">
        <f>VLOOKUP(B152,'[2]นักรียน(Dmc)'!$B$4:$BK$207,23,0)</f>
        <v>2</v>
      </c>
      <c r="N152" s="6">
        <f>VLOOKUP(B152,'[2]นักรียน(Dmc)'!$B$4:$BK$207,24,0)</f>
        <v>3</v>
      </c>
      <c r="O152" s="6">
        <f>VLOOKUP(B152,'[2]นักรียน(Dmc)'!$B$4:$BK$207,27,0)</f>
        <v>5</v>
      </c>
      <c r="P152" s="6">
        <f>VLOOKUP(B152,'[2]นักรียน(Dmc)'!$B$4:$BK$207,28,0)</f>
        <v>3</v>
      </c>
      <c r="Q152" s="6">
        <f>VLOOKUP(B152,'[2]นักรียน(Dmc)'!$B$4:$BK$207,31,0)</f>
        <v>2</v>
      </c>
      <c r="R152" s="6">
        <f>VLOOKUP(B152,'[2]นักรียน(Dmc)'!$B$4:$BK$207,32,0)</f>
        <v>3</v>
      </c>
      <c r="S152" s="6">
        <f>VLOOKUP(B152,'[2]นักรียน(Dmc)'!$B$4:$BK$207,35,0)</f>
        <v>7</v>
      </c>
      <c r="T152" s="6">
        <f>VLOOKUP(B152,'[2]นักรียน(Dmc)'!$B$4:$BK$207,36,0)</f>
        <v>10</v>
      </c>
      <c r="U152" s="6">
        <f>VLOOKUP(B152,'[2]นักรียน(Dmc)'!$B$4:$BK$207,39,0)</f>
        <v>4</v>
      </c>
      <c r="V152" s="6">
        <f>VLOOKUP(B152,'[2]นักรียน(Dmc)'!$B$4:$BK$207,40,0)</f>
        <v>1</v>
      </c>
      <c r="W152" s="6">
        <f t="shared" si="36"/>
        <v>43</v>
      </c>
      <c r="X152" s="6"/>
      <c r="Y152" s="6"/>
      <c r="Z152" s="6"/>
      <c r="AA152" s="6"/>
      <c r="AB152" s="6"/>
      <c r="AC152" s="6"/>
      <c r="AD152" s="6"/>
      <c r="AE152" s="6">
        <f t="shared" si="37"/>
        <v>25</v>
      </c>
      <c r="AF152" s="6">
        <f t="shared" si="37"/>
        <v>23</v>
      </c>
      <c r="AG152" s="6">
        <f t="shared" si="38"/>
        <v>48</v>
      </c>
    </row>
    <row r="153" spans="1:34">
      <c r="A153" s="12">
        <v>14</v>
      </c>
      <c r="B153" s="13">
        <v>41030180</v>
      </c>
      <c r="C153" s="13" t="str">
        <f>VLOOKUP(B153,'[1]ตาราง 5'!$B$4:$C$218,2,0)</f>
        <v>บ้านอ้อมกอ"ประชาสามัคคี"</v>
      </c>
      <c r="D153" s="6">
        <f>VLOOKUP(B153,'[2]นักรียน(Dmc)'!$B$4:$BK$207,3,0)</f>
        <v>0</v>
      </c>
      <c r="E153" s="6">
        <f>VLOOKUP(B153,'[2]นักรียน(Dmc)'!$B$4:$BK$207,4,0)</f>
        <v>0</v>
      </c>
      <c r="F153" s="6">
        <f>VLOOKUP(B153,'[2]นักรียน(Dmc)'!$B$4:$BK$207,7,0)</f>
        <v>10</v>
      </c>
      <c r="G153" s="6">
        <f>VLOOKUP(B153,'[2]นักรียน(Dmc)'!$B$4:$BK$207,8,0)</f>
        <v>10</v>
      </c>
      <c r="H153" s="6">
        <f>VLOOKUP(B153,'[2]นักรียน(Dmc)'!$B$4:$BK$207,11,0)</f>
        <v>5</v>
      </c>
      <c r="I153" s="6">
        <f>VLOOKUP(B153,'[2]นักรียน(Dmc)'!$B$4:$BK$207,12,0)</f>
        <v>15</v>
      </c>
      <c r="J153" s="14">
        <f t="shared" si="35"/>
        <v>40</v>
      </c>
      <c r="K153" s="6">
        <f>VLOOKUP(B153,'[2]นักรียน(Dmc)'!$B$4:$BK$207,19,0)</f>
        <v>10</v>
      </c>
      <c r="L153" s="6">
        <f>VLOOKUP(B153,'[2]นักรียน(Dmc)'!$B$4:$BK$207,20,0)</f>
        <v>7</v>
      </c>
      <c r="M153" s="6">
        <f>VLOOKUP(B153,'[2]นักรียน(Dmc)'!$B$4:$BK$207,23,0)</f>
        <v>12</v>
      </c>
      <c r="N153" s="6">
        <f>VLOOKUP(B153,'[2]นักรียน(Dmc)'!$B$4:$BK$207,24,0)</f>
        <v>6</v>
      </c>
      <c r="O153" s="6">
        <f>VLOOKUP(B153,'[2]นักรียน(Dmc)'!$B$4:$BK$207,27,0)</f>
        <v>12</v>
      </c>
      <c r="P153" s="6">
        <f>VLOOKUP(B153,'[2]นักรียน(Dmc)'!$B$4:$BK$207,28,0)</f>
        <v>8</v>
      </c>
      <c r="Q153" s="6">
        <f>VLOOKUP(B153,'[2]นักรียน(Dmc)'!$B$4:$BK$207,31,0)</f>
        <v>5</v>
      </c>
      <c r="R153" s="6">
        <f>VLOOKUP(B153,'[2]นักรียน(Dmc)'!$B$4:$BK$207,32,0)</f>
        <v>10</v>
      </c>
      <c r="S153" s="6">
        <f>VLOOKUP(B153,'[2]นักรียน(Dmc)'!$B$4:$BK$207,35,0)</f>
        <v>9</v>
      </c>
      <c r="T153" s="6">
        <f>VLOOKUP(B153,'[2]นักรียน(Dmc)'!$B$4:$BK$207,36,0)</f>
        <v>16</v>
      </c>
      <c r="U153" s="6">
        <f>VLOOKUP(B153,'[2]นักรียน(Dmc)'!$B$4:$BK$207,39,0)</f>
        <v>10</v>
      </c>
      <c r="V153" s="6">
        <f>VLOOKUP(B153,'[2]นักรียน(Dmc)'!$B$4:$BK$207,40,0)</f>
        <v>6</v>
      </c>
      <c r="W153" s="6">
        <f t="shared" si="36"/>
        <v>111</v>
      </c>
      <c r="X153" s="6">
        <f>VLOOKUP(B153,'[2]นักรียน(Dmc)'!$B$4:$BK$207,47,0)</f>
        <v>7</v>
      </c>
      <c r="Y153" s="6">
        <f>VLOOKUP(B153,'[2]นักรียน(Dmc)'!$B$4:$BK$207,48,0)</f>
        <v>7</v>
      </c>
      <c r="Z153" s="6">
        <f>VLOOKUP(B153,'[2]นักรียน(Dmc)'!$B$4:$BK$207,51,0)</f>
        <v>15</v>
      </c>
      <c r="AA153" s="6">
        <f>VLOOKUP(B153,'[2]นักรียน(Dmc)'!$B$4:$BK$207,52,0)</f>
        <v>15</v>
      </c>
      <c r="AB153" s="6">
        <f>VLOOKUP(B153,'[2]นักรียน(Dmc)'!$B$4:$BK$207,55,0)</f>
        <v>7</v>
      </c>
      <c r="AC153" s="6">
        <f>VLOOKUP(B153,'[2]นักรียน(Dmc)'!$B$4:$BK$207,56,0)</f>
        <v>11</v>
      </c>
      <c r="AD153" s="6">
        <f>SUM(X153:AC153)</f>
        <v>62</v>
      </c>
      <c r="AE153" s="6">
        <f t="shared" si="37"/>
        <v>102</v>
      </c>
      <c r="AF153" s="6">
        <f t="shared" si="37"/>
        <v>111</v>
      </c>
      <c r="AG153" s="6">
        <f t="shared" si="38"/>
        <v>213</v>
      </c>
    </row>
    <row r="154" spans="1:34">
      <c r="A154" s="12">
        <v>15</v>
      </c>
      <c r="B154" s="13">
        <v>41030181</v>
      </c>
      <c r="C154" s="13" t="str">
        <f>VLOOKUP(B154,'[1]ตาราง 5'!$B$4:$C$218,2,0)</f>
        <v>บ้านดงดารา</v>
      </c>
      <c r="D154" s="6">
        <f>VLOOKUP(B154,'[2]นักรียน(Dmc)'!$B$4:$BK$207,3,0)</f>
        <v>0</v>
      </c>
      <c r="E154" s="6">
        <f>VLOOKUP(B154,'[2]นักรียน(Dmc)'!$B$4:$BK$207,4,0)</f>
        <v>0</v>
      </c>
      <c r="F154" s="6">
        <f>VLOOKUP(B154,'[2]นักรียน(Dmc)'!$B$4:$BK$207,7,0)</f>
        <v>2</v>
      </c>
      <c r="G154" s="6">
        <f>VLOOKUP(B154,'[2]นักรียน(Dmc)'!$B$4:$BK$207,8,0)</f>
        <v>4</v>
      </c>
      <c r="H154" s="6">
        <f>VLOOKUP(B154,'[2]นักรียน(Dmc)'!$B$4:$BK$207,11,0)</f>
        <v>3</v>
      </c>
      <c r="I154" s="6">
        <f>VLOOKUP(B154,'[2]นักรียน(Dmc)'!$B$4:$BK$207,12,0)</f>
        <v>2</v>
      </c>
      <c r="J154" s="14">
        <f t="shared" si="35"/>
        <v>11</v>
      </c>
      <c r="K154" s="6">
        <f>VLOOKUP(B154,'[2]นักรียน(Dmc)'!$B$4:$BK$207,19,0)</f>
        <v>4</v>
      </c>
      <c r="L154" s="6">
        <f>VLOOKUP(B154,'[2]นักรียน(Dmc)'!$B$4:$BK$207,20,0)</f>
        <v>5</v>
      </c>
      <c r="M154" s="6">
        <f>VLOOKUP(B154,'[2]นักรียน(Dmc)'!$B$4:$BK$207,23,0)</f>
        <v>1</v>
      </c>
      <c r="N154" s="6">
        <f>VLOOKUP(B154,'[2]นักรียน(Dmc)'!$B$4:$BK$207,24,0)</f>
        <v>2</v>
      </c>
      <c r="O154" s="6">
        <f>VLOOKUP(B154,'[2]นักรียน(Dmc)'!$B$4:$BK$207,27,0)</f>
        <v>5</v>
      </c>
      <c r="P154" s="6">
        <f>VLOOKUP(B154,'[2]นักรียน(Dmc)'!$B$4:$BK$207,28,0)</f>
        <v>4</v>
      </c>
      <c r="Q154" s="6">
        <f>VLOOKUP(B154,'[2]นักรียน(Dmc)'!$B$4:$BK$207,31,0)</f>
        <v>3</v>
      </c>
      <c r="R154" s="6">
        <f>VLOOKUP(B154,'[2]นักรียน(Dmc)'!$B$4:$BK$207,32,0)</f>
        <v>5</v>
      </c>
      <c r="S154" s="6">
        <f>VLOOKUP(B154,'[2]นักรียน(Dmc)'!$B$4:$BK$207,35,0)</f>
        <v>9</v>
      </c>
      <c r="T154" s="6">
        <f>VLOOKUP(B154,'[2]นักรียน(Dmc)'!$B$4:$BK$207,36,0)</f>
        <v>9</v>
      </c>
      <c r="U154" s="6">
        <f>VLOOKUP(B154,'[2]นักรียน(Dmc)'!$B$4:$BK$207,39,0)</f>
        <v>5</v>
      </c>
      <c r="V154" s="6">
        <f>VLOOKUP(B154,'[2]นักรียน(Dmc)'!$B$4:$BK$207,40,0)</f>
        <v>5</v>
      </c>
      <c r="W154" s="6">
        <f t="shared" si="36"/>
        <v>57</v>
      </c>
      <c r="X154" s="6"/>
      <c r="Y154" s="6"/>
      <c r="Z154" s="6"/>
      <c r="AA154" s="6"/>
      <c r="AB154" s="6"/>
      <c r="AC154" s="6"/>
      <c r="AD154" s="6"/>
      <c r="AE154" s="6">
        <f t="shared" si="37"/>
        <v>32</v>
      </c>
      <c r="AF154" s="6">
        <f t="shared" si="37"/>
        <v>36</v>
      </c>
      <c r="AG154" s="6">
        <f t="shared" si="38"/>
        <v>68</v>
      </c>
    </row>
    <row r="155" spans="1:34">
      <c r="A155" s="12">
        <v>16</v>
      </c>
      <c r="B155" s="13">
        <v>41030182</v>
      </c>
      <c r="C155" s="13" t="str">
        <f>VLOOKUP(B155,'[1]ตาราง 5'!$B$4:$C$218,2,0)</f>
        <v>บ้านโนนสมบูรณ์(บ้านดุง)</v>
      </c>
      <c r="D155" s="6">
        <f>VLOOKUP(B155,'[2]นักรียน(Dmc)'!$B$4:$BK$207,3,0)</f>
        <v>0</v>
      </c>
      <c r="E155" s="6">
        <f>VLOOKUP(B155,'[2]นักรียน(Dmc)'!$B$4:$BK$207,4,0)</f>
        <v>0</v>
      </c>
      <c r="F155" s="6">
        <f>VLOOKUP(B155,'[2]นักรียน(Dmc)'!$B$4:$BK$207,7,0)</f>
        <v>4</v>
      </c>
      <c r="G155" s="6">
        <f>VLOOKUP(B155,'[2]นักรียน(Dmc)'!$B$4:$BK$207,8,0)</f>
        <v>1</v>
      </c>
      <c r="H155" s="6">
        <f>VLOOKUP(B155,'[2]นักรียน(Dmc)'!$B$4:$BK$207,11,0)</f>
        <v>6</v>
      </c>
      <c r="I155" s="6">
        <f>VLOOKUP(B155,'[2]นักรียน(Dmc)'!$B$4:$BK$207,12,0)</f>
        <v>4</v>
      </c>
      <c r="J155" s="14">
        <f t="shared" si="35"/>
        <v>15</v>
      </c>
      <c r="K155" s="6">
        <f>VLOOKUP(B155,'[2]นักรียน(Dmc)'!$B$4:$BK$207,19,0)</f>
        <v>2</v>
      </c>
      <c r="L155" s="6">
        <f>VLOOKUP(B155,'[2]นักรียน(Dmc)'!$B$4:$BK$207,20,0)</f>
        <v>2</v>
      </c>
      <c r="M155" s="6">
        <f>VLOOKUP(B155,'[2]นักรียน(Dmc)'!$B$4:$BK$207,23,0)</f>
        <v>4</v>
      </c>
      <c r="N155" s="6">
        <f>VLOOKUP(B155,'[2]นักรียน(Dmc)'!$B$4:$BK$207,24,0)</f>
        <v>3</v>
      </c>
      <c r="O155" s="6">
        <f>VLOOKUP(B155,'[2]นักรียน(Dmc)'!$B$4:$BK$207,27,0)</f>
        <v>6</v>
      </c>
      <c r="P155" s="6">
        <f>VLOOKUP(B155,'[2]นักรียน(Dmc)'!$B$4:$BK$207,28,0)</f>
        <v>2</v>
      </c>
      <c r="Q155" s="6">
        <f>VLOOKUP(B155,'[2]นักรียน(Dmc)'!$B$4:$BK$207,31,0)</f>
        <v>0</v>
      </c>
      <c r="R155" s="6">
        <f>VLOOKUP(B155,'[2]นักรียน(Dmc)'!$B$4:$BK$207,32,0)</f>
        <v>7</v>
      </c>
      <c r="S155" s="6">
        <f>VLOOKUP(B155,'[2]นักรียน(Dmc)'!$B$4:$BK$207,35,0)</f>
        <v>5</v>
      </c>
      <c r="T155" s="6">
        <f>VLOOKUP(B155,'[2]นักรียน(Dmc)'!$B$4:$BK$207,36,0)</f>
        <v>4</v>
      </c>
      <c r="U155" s="6">
        <f>VLOOKUP(B155,'[2]นักรียน(Dmc)'!$B$4:$BK$207,39,0)</f>
        <v>6</v>
      </c>
      <c r="V155" s="6">
        <f>VLOOKUP(B155,'[2]นักรียน(Dmc)'!$B$4:$BK$207,40,0)</f>
        <v>5</v>
      </c>
      <c r="W155" s="6">
        <f t="shared" si="36"/>
        <v>46</v>
      </c>
      <c r="X155" s="6"/>
      <c r="Y155" s="6"/>
      <c r="Z155" s="6"/>
      <c r="AA155" s="6"/>
      <c r="AB155" s="6"/>
      <c r="AC155" s="6"/>
      <c r="AD155" s="6"/>
      <c r="AE155" s="6">
        <f t="shared" si="37"/>
        <v>33</v>
      </c>
      <c r="AF155" s="6">
        <f t="shared" si="37"/>
        <v>28</v>
      </c>
      <c r="AG155" s="6">
        <f t="shared" si="38"/>
        <v>61</v>
      </c>
    </row>
    <row r="156" spans="1:34">
      <c r="A156" s="12">
        <v>17</v>
      </c>
      <c r="B156" s="13">
        <v>41030183</v>
      </c>
      <c r="C156" s="13" t="str">
        <f>VLOOKUP(B156,'[1]ตาราง 5'!$B$4:$C$218,2,0)</f>
        <v>บ้านไผ่ล้อมโนนสมบัติ</v>
      </c>
      <c r="D156" s="6">
        <f>VLOOKUP(B156,'[2]นักรียน(Dmc)'!$B$4:$BK$207,3,0)</f>
        <v>0</v>
      </c>
      <c r="E156" s="6">
        <f>VLOOKUP(B156,'[2]นักรียน(Dmc)'!$B$4:$BK$207,4,0)</f>
        <v>0</v>
      </c>
      <c r="F156" s="6">
        <f>VLOOKUP(B156,'[2]นักรียน(Dmc)'!$B$4:$BK$207,7,0)</f>
        <v>4</v>
      </c>
      <c r="G156" s="6">
        <f>VLOOKUP(B156,'[2]นักรียน(Dmc)'!$B$4:$BK$207,8,0)</f>
        <v>2</v>
      </c>
      <c r="H156" s="6">
        <f>VLOOKUP(B156,'[2]นักรียน(Dmc)'!$B$4:$BK$207,11,0)</f>
        <v>5</v>
      </c>
      <c r="I156" s="6">
        <f>VLOOKUP(B156,'[2]นักรียน(Dmc)'!$B$4:$BK$207,12,0)</f>
        <v>6</v>
      </c>
      <c r="J156" s="14">
        <f t="shared" si="35"/>
        <v>17</v>
      </c>
      <c r="K156" s="6">
        <f>VLOOKUP(B156,'[2]นักรียน(Dmc)'!$B$4:$BK$207,19,0)</f>
        <v>5</v>
      </c>
      <c r="L156" s="6">
        <f>VLOOKUP(B156,'[2]นักรียน(Dmc)'!$B$4:$BK$207,20,0)</f>
        <v>9</v>
      </c>
      <c r="M156" s="6">
        <f>VLOOKUP(B156,'[2]นักรียน(Dmc)'!$B$4:$BK$207,23,0)</f>
        <v>10</v>
      </c>
      <c r="N156" s="6">
        <f>VLOOKUP(B156,'[2]นักรียน(Dmc)'!$B$4:$BK$207,24,0)</f>
        <v>6</v>
      </c>
      <c r="O156" s="6">
        <f>VLOOKUP(B156,'[2]นักรียน(Dmc)'!$B$4:$BK$207,27,0)</f>
        <v>2</v>
      </c>
      <c r="P156" s="6">
        <f>VLOOKUP(B156,'[2]นักรียน(Dmc)'!$B$4:$BK$207,28,0)</f>
        <v>4</v>
      </c>
      <c r="Q156" s="6">
        <f>VLOOKUP(B156,'[2]นักรียน(Dmc)'!$B$4:$BK$207,31,0)</f>
        <v>12</v>
      </c>
      <c r="R156" s="6">
        <f>VLOOKUP(B156,'[2]นักรียน(Dmc)'!$B$4:$BK$207,32,0)</f>
        <v>3</v>
      </c>
      <c r="S156" s="6">
        <f>VLOOKUP(B156,'[2]นักรียน(Dmc)'!$B$4:$BK$207,35,0)</f>
        <v>6</v>
      </c>
      <c r="T156" s="6">
        <f>VLOOKUP(B156,'[2]นักรียน(Dmc)'!$B$4:$BK$207,36,0)</f>
        <v>5</v>
      </c>
      <c r="U156" s="6">
        <f>VLOOKUP(B156,'[2]นักรียน(Dmc)'!$B$4:$BK$207,39,0)</f>
        <v>6</v>
      </c>
      <c r="V156" s="6">
        <f>VLOOKUP(B156,'[2]นักรียน(Dmc)'!$B$4:$BK$207,40,0)</f>
        <v>7</v>
      </c>
      <c r="W156" s="6">
        <f t="shared" si="36"/>
        <v>75</v>
      </c>
      <c r="X156" s="6"/>
      <c r="Y156" s="6"/>
      <c r="Z156" s="6"/>
      <c r="AA156" s="6"/>
      <c r="AB156" s="6"/>
      <c r="AC156" s="6"/>
      <c r="AD156" s="6"/>
      <c r="AE156" s="6">
        <f t="shared" si="37"/>
        <v>50</v>
      </c>
      <c r="AF156" s="6">
        <f t="shared" si="37"/>
        <v>42</v>
      </c>
      <c r="AG156" s="6">
        <f t="shared" si="38"/>
        <v>92</v>
      </c>
      <c r="AH156" s="2">
        <f>COUNTIFS(AG140:AG156,"&lt;=120")</f>
        <v>12</v>
      </c>
    </row>
    <row r="157" spans="1:34" ht="30">
      <c r="A157" s="7" t="s">
        <v>35</v>
      </c>
      <c r="B157" s="7"/>
      <c r="C157" s="7"/>
      <c r="D157" s="16">
        <f t="shared" ref="D157:AG157" si="39">SUM(D140:D156)</f>
        <v>0</v>
      </c>
      <c r="E157" s="16">
        <f t="shared" si="39"/>
        <v>0</v>
      </c>
      <c r="F157" s="16">
        <f t="shared" si="39"/>
        <v>101</v>
      </c>
      <c r="G157" s="16">
        <f t="shared" si="39"/>
        <v>68</v>
      </c>
      <c r="H157" s="16">
        <f t="shared" si="39"/>
        <v>99</v>
      </c>
      <c r="I157" s="16">
        <f t="shared" si="39"/>
        <v>87</v>
      </c>
      <c r="J157" s="16">
        <f t="shared" si="39"/>
        <v>355</v>
      </c>
      <c r="K157" s="16">
        <f t="shared" si="39"/>
        <v>95</v>
      </c>
      <c r="L157" s="16">
        <f t="shared" si="39"/>
        <v>65</v>
      </c>
      <c r="M157" s="16">
        <f t="shared" si="39"/>
        <v>100</v>
      </c>
      <c r="N157" s="16">
        <f t="shared" si="39"/>
        <v>82</v>
      </c>
      <c r="O157" s="16">
        <f t="shared" si="39"/>
        <v>115</v>
      </c>
      <c r="P157" s="16">
        <f t="shared" si="39"/>
        <v>112</v>
      </c>
      <c r="Q157" s="16">
        <f t="shared" si="39"/>
        <v>104</v>
      </c>
      <c r="R157" s="16">
        <f t="shared" si="39"/>
        <v>100</v>
      </c>
      <c r="S157" s="16">
        <f t="shared" si="39"/>
        <v>123</v>
      </c>
      <c r="T157" s="16">
        <f t="shared" si="39"/>
        <v>115</v>
      </c>
      <c r="U157" s="16">
        <f t="shared" si="39"/>
        <v>114</v>
      </c>
      <c r="V157" s="16">
        <f t="shared" si="39"/>
        <v>104</v>
      </c>
      <c r="W157" s="16">
        <f t="shared" si="39"/>
        <v>1229</v>
      </c>
      <c r="X157" s="16">
        <f t="shared" si="39"/>
        <v>32</v>
      </c>
      <c r="Y157" s="16">
        <f t="shared" si="39"/>
        <v>31</v>
      </c>
      <c r="Z157" s="16">
        <f t="shared" si="39"/>
        <v>50</v>
      </c>
      <c r="AA157" s="16">
        <f t="shared" si="39"/>
        <v>27</v>
      </c>
      <c r="AB157" s="16">
        <f t="shared" si="39"/>
        <v>41</v>
      </c>
      <c r="AC157" s="16">
        <f t="shared" si="39"/>
        <v>36</v>
      </c>
      <c r="AD157" s="16">
        <f t="shared" si="39"/>
        <v>217</v>
      </c>
      <c r="AE157" s="16">
        <f t="shared" si="39"/>
        <v>974</v>
      </c>
      <c r="AF157" s="16">
        <f t="shared" si="39"/>
        <v>827</v>
      </c>
      <c r="AG157" s="16">
        <f t="shared" si="39"/>
        <v>1801</v>
      </c>
    </row>
    <row r="158" spans="1:34">
      <c r="A158" s="7" t="s">
        <v>36</v>
      </c>
      <c r="B158" s="7"/>
      <c r="C158" s="7"/>
      <c r="D158" s="8"/>
      <c r="E158" s="9"/>
      <c r="F158" s="8"/>
      <c r="G158" s="9"/>
      <c r="H158" s="9"/>
      <c r="I158" s="9"/>
      <c r="J158" s="10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10"/>
      <c r="X158" s="9"/>
      <c r="Y158" s="9"/>
      <c r="Z158" s="9"/>
      <c r="AA158" s="9"/>
      <c r="AB158" s="9"/>
      <c r="AC158" s="9"/>
      <c r="AD158" s="10"/>
      <c r="AE158" s="9"/>
      <c r="AF158" s="9"/>
      <c r="AG158" s="11"/>
    </row>
    <row r="159" spans="1:34">
      <c r="A159" s="12">
        <v>1</v>
      </c>
      <c r="B159" s="13">
        <v>41030075</v>
      </c>
      <c r="C159" s="13" t="str">
        <f>VLOOKUP(B159,'[1]ตาราง 5'!$B$4:$C$218,2,0)</f>
        <v>อนุบาลทุ่งฝน</v>
      </c>
      <c r="D159" s="6">
        <f>VLOOKUP(B159,'[2]นักรียน(Dmc)'!$B$4:$BK$207,3,0)</f>
        <v>0</v>
      </c>
      <c r="E159" s="6">
        <f>VLOOKUP(B159,'[2]นักรียน(Dmc)'!$B$4:$BK$207,4,0)</f>
        <v>0</v>
      </c>
      <c r="F159" s="6">
        <f>VLOOKUP(B159,'[2]นักรียน(Dmc)'!$B$4:$BK$207,7,0)</f>
        <v>13</v>
      </c>
      <c r="G159" s="6">
        <f>VLOOKUP(B159,'[2]นักรียน(Dmc)'!$B$4:$BK$207,8,0)</f>
        <v>11</v>
      </c>
      <c r="H159" s="6">
        <f>VLOOKUP(B159,'[2]นักรียน(Dmc)'!$B$4:$BK$207,11,0)</f>
        <v>29</v>
      </c>
      <c r="I159" s="6">
        <f>VLOOKUP(B159,'[2]นักรียน(Dmc)'!$B$4:$BK$207,12,0)</f>
        <v>22</v>
      </c>
      <c r="J159" s="14">
        <f t="shared" ref="J159:J173" si="40">SUM(F159:I159)</f>
        <v>75</v>
      </c>
      <c r="K159" s="6">
        <f>VLOOKUP(B159,'[2]นักรียน(Dmc)'!$B$4:$BK$207,19,0)</f>
        <v>36</v>
      </c>
      <c r="L159" s="6">
        <f>VLOOKUP(B159,'[2]นักรียน(Dmc)'!$B$4:$BK$207,20,0)</f>
        <v>21</v>
      </c>
      <c r="M159" s="6">
        <f>VLOOKUP(B159,'[2]นักรียน(Dmc)'!$B$4:$BK$207,23,0)</f>
        <v>22</v>
      </c>
      <c r="N159" s="6">
        <f>VLOOKUP(B159,'[2]นักรียน(Dmc)'!$B$4:$BK$207,24,0)</f>
        <v>21</v>
      </c>
      <c r="O159" s="6">
        <f>VLOOKUP(B159,'[2]นักรียน(Dmc)'!$B$4:$BK$207,27,0)</f>
        <v>23</v>
      </c>
      <c r="P159" s="6">
        <f>VLOOKUP(B159,'[2]นักรียน(Dmc)'!$B$4:$BK$207,28,0)</f>
        <v>38</v>
      </c>
      <c r="Q159" s="6">
        <f>VLOOKUP(B159,'[2]นักรียน(Dmc)'!$B$4:$BK$207,31,0)</f>
        <v>33</v>
      </c>
      <c r="R159" s="6">
        <f>VLOOKUP(B159,'[2]นักรียน(Dmc)'!$B$4:$BK$207,32,0)</f>
        <v>39</v>
      </c>
      <c r="S159" s="6">
        <f>VLOOKUP(B159,'[2]นักรียน(Dmc)'!$B$4:$BK$207,35,0)</f>
        <v>27</v>
      </c>
      <c r="T159" s="6">
        <f>VLOOKUP(B159,'[2]นักรียน(Dmc)'!$B$4:$BK$207,36,0)</f>
        <v>34</v>
      </c>
      <c r="U159" s="6">
        <f>VLOOKUP(B159,'[2]นักรียน(Dmc)'!$B$4:$BK$207,39,0)</f>
        <v>37</v>
      </c>
      <c r="V159" s="6">
        <f>VLOOKUP(B159,'[2]นักรียน(Dmc)'!$B$4:$BK$207,40,0)</f>
        <v>30</v>
      </c>
      <c r="W159" s="6">
        <f t="shared" ref="W159:W173" si="41">SUM(K159:V159)</f>
        <v>361</v>
      </c>
      <c r="X159" s="6"/>
      <c r="Y159" s="6"/>
      <c r="Z159" s="6"/>
      <c r="AA159" s="6"/>
      <c r="AB159" s="6"/>
      <c r="AC159" s="6"/>
      <c r="AD159" s="6"/>
      <c r="AE159" s="6">
        <f t="shared" ref="AE159:AF173" si="42">SUM(D159,F159,H159,K159,M159,O159,Q159,S159,U159,X159,Z159,AB159)</f>
        <v>220</v>
      </c>
      <c r="AF159" s="6">
        <f t="shared" si="42"/>
        <v>216</v>
      </c>
      <c r="AG159" s="6">
        <f t="shared" ref="AG159:AG173" si="43">SUM(AE159:AF159)</f>
        <v>436</v>
      </c>
    </row>
    <row r="160" spans="1:34">
      <c r="A160" s="12">
        <v>2</v>
      </c>
      <c r="B160" s="13">
        <v>41030076</v>
      </c>
      <c r="C160" s="13" t="str">
        <f>VLOOKUP(B160,'[1]ตาราง 5'!$B$4:$C$218,2,0)</f>
        <v>บ้านท่าช่วง</v>
      </c>
      <c r="D160" s="6">
        <f>VLOOKUP(B160,'[2]นักรียน(Dmc)'!$B$4:$BK$207,3,0)</f>
        <v>0</v>
      </c>
      <c r="E160" s="6">
        <f>VLOOKUP(B160,'[2]นักรียน(Dmc)'!$B$4:$BK$207,4,0)</f>
        <v>0</v>
      </c>
      <c r="F160" s="6">
        <f>VLOOKUP(B160,'[2]นักรียน(Dmc)'!$B$4:$BK$207,7,0)</f>
        <v>3</v>
      </c>
      <c r="G160" s="6">
        <f>VLOOKUP(B160,'[2]นักรียน(Dmc)'!$B$4:$BK$207,8,0)</f>
        <v>4</v>
      </c>
      <c r="H160" s="6">
        <f>VLOOKUP(B160,'[2]นักรียน(Dmc)'!$B$4:$BK$207,11,0)</f>
        <v>4</v>
      </c>
      <c r="I160" s="6">
        <f>VLOOKUP(B160,'[2]นักรียน(Dmc)'!$B$4:$BK$207,12,0)</f>
        <v>0</v>
      </c>
      <c r="J160" s="14">
        <f t="shared" si="40"/>
        <v>11</v>
      </c>
      <c r="K160" s="6">
        <f>VLOOKUP(B160,'[2]นักรียน(Dmc)'!$B$4:$BK$207,19,0)</f>
        <v>6</v>
      </c>
      <c r="L160" s="6">
        <f>VLOOKUP(B160,'[2]นักรียน(Dmc)'!$B$4:$BK$207,20,0)</f>
        <v>3</v>
      </c>
      <c r="M160" s="6">
        <f>VLOOKUP(B160,'[2]นักรียน(Dmc)'!$B$4:$BK$207,23,0)</f>
        <v>3</v>
      </c>
      <c r="N160" s="6">
        <f>VLOOKUP(B160,'[2]นักรียน(Dmc)'!$B$4:$BK$207,24,0)</f>
        <v>3</v>
      </c>
      <c r="O160" s="6">
        <f>VLOOKUP(B160,'[2]นักรียน(Dmc)'!$B$4:$BK$207,27,0)</f>
        <v>4</v>
      </c>
      <c r="P160" s="6">
        <f>VLOOKUP(B160,'[2]นักรียน(Dmc)'!$B$4:$BK$207,28,0)</f>
        <v>2</v>
      </c>
      <c r="Q160" s="6">
        <f>VLOOKUP(B160,'[2]นักรียน(Dmc)'!$B$4:$BK$207,31,0)</f>
        <v>4</v>
      </c>
      <c r="R160" s="6">
        <f>VLOOKUP(B160,'[2]นักรียน(Dmc)'!$B$4:$BK$207,32,0)</f>
        <v>8</v>
      </c>
      <c r="S160" s="6">
        <f>VLOOKUP(B160,'[2]นักรียน(Dmc)'!$B$4:$BK$207,35,0)</f>
        <v>6</v>
      </c>
      <c r="T160" s="6">
        <f>VLOOKUP(B160,'[2]นักรียน(Dmc)'!$B$4:$BK$207,36,0)</f>
        <v>6</v>
      </c>
      <c r="U160" s="6">
        <f>VLOOKUP(B160,'[2]นักรียน(Dmc)'!$B$4:$BK$207,39,0)</f>
        <v>3</v>
      </c>
      <c r="V160" s="6">
        <f>VLOOKUP(B160,'[2]นักรียน(Dmc)'!$B$4:$BK$207,40,0)</f>
        <v>3</v>
      </c>
      <c r="W160" s="6">
        <f t="shared" si="41"/>
        <v>51</v>
      </c>
      <c r="X160" s="6"/>
      <c r="Y160" s="6"/>
      <c r="Z160" s="6"/>
      <c r="AA160" s="6"/>
      <c r="AB160" s="6"/>
      <c r="AC160" s="6"/>
      <c r="AD160" s="6"/>
      <c r="AE160" s="6">
        <f t="shared" si="42"/>
        <v>33</v>
      </c>
      <c r="AF160" s="6">
        <f t="shared" si="42"/>
        <v>29</v>
      </c>
      <c r="AG160" s="6">
        <f t="shared" si="43"/>
        <v>62</v>
      </c>
    </row>
    <row r="161" spans="1:34">
      <c r="A161" s="12">
        <v>3</v>
      </c>
      <c r="B161" s="13">
        <v>41030077</v>
      </c>
      <c r="C161" s="13" t="str">
        <f>VLOOKUP(B161,'[1]ตาราง 5'!$B$4:$C$218,2,0)</f>
        <v>ชุมชนกุดค้า</v>
      </c>
      <c r="D161" s="6">
        <f>VLOOKUP(B161,'[2]นักรียน(Dmc)'!$B$4:$BK$207,3,0)</f>
        <v>0</v>
      </c>
      <c r="E161" s="6">
        <f>VLOOKUP(B161,'[2]นักรียน(Dmc)'!$B$4:$BK$207,4,0)</f>
        <v>0</v>
      </c>
      <c r="F161" s="6">
        <f>VLOOKUP(B161,'[2]นักรียน(Dmc)'!$B$4:$BK$207,7,0)</f>
        <v>8</v>
      </c>
      <c r="G161" s="6">
        <f>VLOOKUP(B161,'[2]นักรียน(Dmc)'!$B$4:$BK$207,8,0)</f>
        <v>2</v>
      </c>
      <c r="H161" s="6">
        <f>VLOOKUP(B161,'[2]นักรียน(Dmc)'!$B$4:$BK$207,11,0)</f>
        <v>5</v>
      </c>
      <c r="I161" s="6">
        <f>VLOOKUP(B161,'[2]นักรียน(Dmc)'!$B$4:$BK$207,12,0)</f>
        <v>5</v>
      </c>
      <c r="J161" s="14">
        <f t="shared" si="40"/>
        <v>20</v>
      </c>
      <c r="K161" s="6">
        <f>VLOOKUP(B161,'[2]นักรียน(Dmc)'!$B$4:$BK$207,19,0)</f>
        <v>4</v>
      </c>
      <c r="L161" s="6">
        <f>VLOOKUP(B161,'[2]นักรียน(Dmc)'!$B$4:$BK$207,20,0)</f>
        <v>8</v>
      </c>
      <c r="M161" s="6">
        <f>VLOOKUP(B161,'[2]นักรียน(Dmc)'!$B$4:$BK$207,23,0)</f>
        <v>13</v>
      </c>
      <c r="N161" s="6">
        <f>VLOOKUP(B161,'[2]นักรียน(Dmc)'!$B$4:$BK$207,24,0)</f>
        <v>3</v>
      </c>
      <c r="O161" s="6">
        <f>VLOOKUP(B161,'[2]นักรียน(Dmc)'!$B$4:$BK$207,27,0)</f>
        <v>4</v>
      </c>
      <c r="P161" s="6">
        <f>VLOOKUP(B161,'[2]นักรียน(Dmc)'!$B$4:$BK$207,28,0)</f>
        <v>10</v>
      </c>
      <c r="Q161" s="6">
        <f>VLOOKUP(B161,'[2]นักรียน(Dmc)'!$B$4:$BK$207,31,0)</f>
        <v>7</v>
      </c>
      <c r="R161" s="6">
        <f>VLOOKUP(B161,'[2]นักรียน(Dmc)'!$B$4:$BK$207,32,0)</f>
        <v>12</v>
      </c>
      <c r="S161" s="6">
        <f>VLOOKUP(B161,'[2]นักรียน(Dmc)'!$B$4:$BK$207,35,0)</f>
        <v>14</v>
      </c>
      <c r="T161" s="6">
        <f>VLOOKUP(B161,'[2]นักรียน(Dmc)'!$B$4:$BK$207,36,0)</f>
        <v>8</v>
      </c>
      <c r="U161" s="6">
        <f>VLOOKUP(B161,'[2]นักรียน(Dmc)'!$B$4:$BK$207,39,0)</f>
        <v>13</v>
      </c>
      <c r="V161" s="6">
        <f>VLOOKUP(B161,'[2]นักรียน(Dmc)'!$B$4:$BK$207,40,0)</f>
        <v>7</v>
      </c>
      <c r="W161" s="6">
        <f t="shared" si="41"/>
        <v>103</v>
      </c>
      <c r="X161" s="6">
        <f>VLOOKUP(B161,'[2]นักรียน(Dmc)'!$B$4:$BK$207,47,0)</f>
        <v>7</v>
      </c>
      <c r="Y161" s="6">
        <f>VLOOKUP(B161,'[2]นักรียน(Dmc)'!$B$4:$BK$207,48,0)</f>
        <v>6</v>
      </c>
      <c r="Z161" s="6">
        <f>VLOOKUP(B161,'[2]นักรียน(Dmc)'!$B$4:$BK$207,51,0)</f>
        <v>8</v>
      </c>
      <c r="AA161" s="6">
        <f>VLOOKUP(B161,'[2]นักรียน(Dmc)'!$B$4:$BK$207,52,0)</f>
        <v>10</v>
      </c>
      <c r="AB161" s="6">
        <f>VLOOKUP(B161,'[2]นักรียน(Dmc)'!$B$4:$BK$207,55,0)</f>
        <v>13</v>
      </c>
      <c r="AC161" s="6">
        <f>VLOOKUP(B161,'[2]นักรียน(Dmc)'!$B$4:$BK$207,56,0)</f>
        <v>11</v>
      </c>
      <c r="AD161" s="6">
        <f>SUM(X161:AC161)</f>
        <v>55</v>
      </c>
      <c r="AE161" s="6">
        <f t="shared" si="42"/>
        <v>96</v>
      </c>
      <c r="AF161" s="6">
        <f t="shared" si="42"/>
        <v>82</v>
      </c>
      <c r="AG161" s="6">
        <f t="shared" si="43"/>
        <v>178</v>
      </c>
    </row>
    <row r="162" spans="1:34">
      <c r="A162" s="12">
        <v>4</v>
      </c>
      <c r="B162" s="13">
        <v>41030078</v>
      </c>
      <c r="C162" s="13" t="str">
        <f>VLOOKUP(B162,'[1]ตาราง 5'!$B$4:$C$218,2,0)</f>
        <v>บ้านโนนสะอาด(ทุ่งฝน)</v>
      </c>
      <c r="D162" s="6">
        <f>VLOOKUP(B162,'[2]นักรียน(Dmc)'!$B$4:$BK$207,3,0)</f>
        <v>0</v>
      </c>
      <c r="E162" s="6">
        <f>VLOOKUP(B162,'[2]นักรียน(Dmc)'!$B$4:$BK$207,4,0)</f>
        <v>0</v>
      </c>
      <c r="F162" s="6">
        <f>VLOOKUP(B162,'[2]นักรียน(Dmc)'!$B$4:$BK$207,7,0)</f>
        <v>2</v>
      </c>
      <c r="G162" s="6">
        <f>VLOOKUP(B162,'[2]นักรียน(Dmc)'!$B$4:$BK$207,8,0)</f>
        <v>4</v>
      </c>
      <c r="H162" s="6">
        <f>VLOOKUP(B162,'[2]นักรียน(Dmc)'!$B$4:$BK$207,11,0)</f>
        <v>8</v>
      </c>
      <c r="I162" s="6">
        <f>VLOOKUP(B162,'[2]นักรียน(Dmc)'!$B$4:$BK$207,12,0)</f>
        <v>2</v>
      </c>
      <c r="J162" s="14">
        <f t="shared" si="40"/>
        <v>16</v>
      </c>
      <c r="K162" s="6">
        <f>VLOOKUP(B162,'[2]นักรียน(Dmc)'!$B$4:$BK$207,19,0)</f>
        <v>9</v>
      </c>
      <c r="L162" s="6">
        <f>VLOOKUP(B162,'[2]นักรียน(Dmc)'!$B$4:$BK$207,20,0)</f>
        <v>9</v>
      </c>
      <c r="M162" s="6">
        <f>VLOOKUP(B162,'[2]นักรียน(Dmc)'!$B$4:$BK$207,23,0)</f>
        <v>9</v>
      </c>
      <c r="N162" s="6">
        <f>VLOOKUP(B162,'[2]นักรียน(Dmc)'!$B$4:$BK$207,24,0)</f>
        <v>5</v>
      </c>
      <c r="O162" s="6">
        <f>VLOOKUP(B162,'[2]นักรียน(Dmc)'!$B$4:$BK$207,27,0)</f>
        <v>5</v>
      </c>
      <c r="P162" s="6">
        <f>VLOOKUP(B162,'[2]นักรียน(Dmc)'!$B$4:$BK$207,28,0)</f>
        <v>10</v>
      </c>
      <c r="Q162" s="6">
        <f>VLOOKUP(B162,'[2]นักรียน(Dmc)'!$B$4:$BK$207,31,0)</f>
        <v>3</v>
      </c>
      <c r="R162" s="6">
        <f>VLOOKUP(B162,'[2]นักรียน(Dmc)'!$B$4:$BK$207,32,0)</f>
        <v>7</v>
      </c>
      <c r="S162" s="6">
        <f>VLOOKUP(B162,'[2]นักรียน(Dmc)'!$B$4:$BK$207,35,0)</f>
        <v>4</v>
      </c>
      <c r="T162" s="6">
        <f>VLOOKUP(B162,'[2]นักรียน(Dmc)'!$B$4:$BK$207,36,0)</f>
        <v>10</v>
      </c>
      <c r="U162" s="6">
        <f>VLOOKUP(B162,'[2]นักรียน(Dmc)'!$B$4:$BK$207,39,0)</f>
        <v>10</v>
      </c>
      <c r="V162" s="6">
        <f>VLOOKUP(B162,'[2]นักรียน(Dmc)'!$B$4:$BK$207,40,0)</f>
        <v>9</v>
      </c>
      <c r="W162" s="6">
        <f t="shared" si="41"/>
        <v>90</v>
      </c>
      <c r="X162" s="6"/>
      <c r="Y162" s="6"/>
      <c r="Z162" s="6"/>
      <c r="AA162" s="6"/>
      <c r="AB162" s="6"/>
      <c r="AC162" s="6"/>
      <c r="AD162" s="6"/>
      <c r="AE162" s="6">
        <f t="shared" si="42"/>
        <v>50</v>
      </c>
      <c r="AF162" s="6">
        <f t="shared" si="42"/>
        <v>56</v>
      </c>
      <c r="AG162" s="6">
        <f t="shared" si="43"/>
        <v>106</v>
      </c>
    </row>
    <row r="163" spans="1:34">
      <c r="A163" s="12">
        <v>5</v>
      </c>
      <c r="B163" s="13">
        <v>41030079</v>
      </c>
      <c r="C163" s="13" t="str">
        <f>VLOOKUP(B163,'[1]ตาราง 5'!$B$4:$C$218,2,0)</f>
        <v>บ้านธาตุน้อยก่อสำราญ</v>
      </c>
      <c r="D163" s="6">
        <f>VLOOKUP(B163,'[2]นักรียน(Dmc)'!$B$4:$BK$207,3,0)</f>
        <v>0</v>
      </c>
      <c r="E163" s="6">
        <f>VLOOKUP(B163,'[2]นักรียน(Dmc)'!$B$4:$BK$207,4,0)</f>
        <v>0</v>
      </c>
      <c r="F163" s="6">
        <f>VLOOKUP(B163,'[2]นักรียน(Dmc)'!$B$4:$BK$207,7,0)</f>
        <v>1</v>
      </c>
      <c r="G163" s="6">
        <f>VLOOKUP(B163,'[2]นักรียน(Dmc)'!$B$4:$BK$207,8,0)</f>
        <v>4</v>
      </c>
      <c r="H163" s="6">
        <f>VLOOKUP(B163,'[2]นักรียน(Dmc)'!$B$4:$BK$207,11,0)</f>
        <v>4</v>
      </c>
      <c r="I163" s="6">
        <f>VLOOKUP(B163,'[2]นักรียน(Dmc)'!$B$4:$BK$207,12,0)</f>
        <v>4</v>
      </c>
      <c r="J163" s="14">
        <f t="shared" si="40"/>
        <v>13</v>
      </c>
      <c r="K163" s="6">
        <f>VLOOKUP(B163,'[2]นักรียน(Dmc)'!$B$4:$BK$207,19,0)</f>
        <v>5</v>
      </c>
      <c r="L163" s="6">
        <f>VLOOKUP(B163,'[2]นักรียน(Dmc)'!$B$4:$BK$207,20,0)</f>
        <v>3</v>
      </c>
      <c r="M163" s="6">
        <f>VLOOKUP(B163,'[2]นักรียน(Dmc)'!$B$4:$BK$207,23,0)</f>
        <v>7</v>
      </c>
      <c r="N163" s="6">
        <f>VLOOKUP(B163,'[2]นักรียน(Dmc)'!$B$4:$BK$207,24,0)</f>
        <v>5</v>
      </c>
      <c r="O163" s="6">
        <f>VLOOKUP(B163,'[2]นักรียน(Dmc)'!$B$4:$BK$207,27,0)</f>
        <v>4</v>
      </c>
      <c r="P163" s="6">
        <f>VLOOKUP(B163,'[2]นักรียน(Dmc)'!$B$4:$BK$207,28,0)</f>
        <v>1</v>
      </c>
      <c r="Q163" s="6">
        <f>VLOOKUP(B163,'[2]นักรียน(Dmc)'!$B$4:$BK$207,31,0)</f>
        <v>2</v>
      </c>
      <c r="R163" s="6">
        <f>VLOOKUP(B163,'[2]นักรียน(Dmc)'!$B$4:$BK$207,32,0)</f>
        <v>7</v>
      </c>
      <c r="S163" s="6">
        <f>VLOOKUP(B163,'[2]นักรียน(Dmc)'!$B$4:$BK$207,35,0)</f>
        <v>4</v>
      </c>
      <c r="T163" s="6">
        <f>VLOOKUP(B163,'[2]นักรียน(Dmc)'!$B$4:$BK$207,36,0)</f>
        <v>1</v>
      </c>
      <c r="U163" s="6">
        <f>VLOOKUP(B163,'[2]นักรียน(Dmc)'!$B$4:$BK$207,39,0)</f>
        <v>3</v>
      </c>
      <c r="V163" s="6">
        <f>VLOOKUP(B163,'[2]นักรียน(Dmc)'!$B$4:$BK$207,40,0)</f>
        <v>7</v>
      </c>
      <c r="W163" s="6">
        <f t="shared" si="41"/>
        <v>49</v>
      </c>
      <c r="X163" s="6"/>
      <c r="Y163" s="6"/>
      <c r="Z163" s="6"/>
      <c r="AA163" s="6"/>
      <c r="AB163" s="6"/>
      <c r="AC163" s="6"/>
      <c r="AD163" s="6"/>
      <c r="AE163" s="6">
        <f t="shared" si="42"/>
        <v>30</v>
      </c>
      <c r="AF163" s="6">
        <f t="shared" si="42"/>
        <v>32</v>
      </c>
      <c r="AG163" s="6">
        <f t="shared" si="43"/>
        <v>62</v>
      </c>
    </row>
    <row r="164" spans="1:34">
      <c r="A164" s="12">
        <v>6</v>
      </c>
      <c r="B164" s="13">
        <v>41030080</v>
      </c>
      <c r="C164" s="13" t="str">
        <f>VLOOKUP(B164,'[1]ตาราง 5'!$B$4:$C$218,2,0)</f>
        <v>บ้านโพนสูง</v>
      </c>
      <c r="D164" s="6">
        <f>VLOOKUP(B164,'[2]นักรียน(Dmc)'!$B$4:$BK$207,3,0)</f>
        <v>0</v>
      </c>
      <c r="E164" s="6">
        <f>VLOOKUP(B164,'[2]นักรียน(Dmc)'!$B$4:$BK$207,4,0)</f>
        <v>0</v>
      </c>
      <c r="F164" s="6">
        <f>VLOOKUP(B164,'[2]นักรียน(Dmc)'!$B$4:$BK$207,7,0)</f>
        <v>4</v>
      </c>
      <c r="G164" s="6">
        <f>VLOOKUP(B164,'[2]นักรียน(Dmc)'!$B$4:$BK$207,8,0)</f>
        <v>3</v>
      </c>
      <c r="H164" s="6">
        <f>VLOOKUP(B164,'[2]นักรียน(Dmc)'!$B$4:$BK$207,11,0)</f>
        <v>6</v>
      </c>
      <c r="I164" s="6">
        <f>VLOOKUP(B164,'[2]นักรียน(Dmc)'!$B$4:$BK$207,12,0)</f>
        <v>4</v>
      </c>
      <c r="J164" s="14">
        <f t="shared" si="40"/>
        <v>17</v>
      </c>
      <c r="K164" s="6">
        <f>VLOOKUP(B164,'[2]นักรียน(Dmc)'!$B$4:$BK$207,19,0)</f>
        <v>3</v>
      </c>
      <c r="L164" s="6">
        <f>VLOOKUP(B164,'[2]นักรียน(Dmc)'!$B$4:$BK$207,20,0)</f>
        <v>7</v>
      </c>
      <c r="M164" s="6">
        <f>VLOOKUP(B164,'[2]นักรียน(Dmc)'!$B$4:$BK$207,23,0)</f>
        <v>5</v>
      </c>
      <c r="N164" s="6">
        <f>VLOOKUP(B164,'[2]นักรียน(Dmc)'!$B$4:$BK$207,24,0)</f>
        <v>7</v>
      </c>
      <c r="O164" s="6">
        <f>VLOOKUP(B164,'[2]นักรียน(Dmc)'!$B$4:$BK$207,27,0)</f>
        <v>8</v>
      </c>
      <c r="P164" s="6">
        <f>VLOOKUP(B164,'[2]นักรียน(Dmc)'!$B$4:$BK$207,28,0)</f>
        <v>6</v>
      </c>
      <c r="Q164" s="6">
        <f>VLOOKUP(B164,'[2]นักรียน(Dmc)'!$B$4:$BK$207,31,0)</f>
        <v>11</v>
      </c>
      <c r="R164" s="6">
        <f>VLOOKUP(B164,'[2]นักรียน(Dmc)'!$B$4:$BK$207,32,0)</f>
        <v>3</v>
      </c>
      <c r="S164" s="6">
        <f>VLOOKUP(B164,'[2]นักรียน(Dmc)'!$B$4:$BK$207,35,0)</f>
        <v>7</v>
      </c>
      <c r="T164" s="6">
        <f>VLOOKUP(B164,'[2]นักรียน(Dmc)'!$B$4:$BK$207,36,0)</f>
        <v>8</v>
      </c>
      <c r="U164" s="6">
        <f>VLOOKUP(B164,'[2]นักรียน(Dmc)'!$B$4:$BK$207,39,0)</f>
        <v>7</v>
      </c>
      <c r="V164" s="6">
        <f>VLOOKUP(B164,'[2]นักรียน(Dmc)'!$B$4:$BK$207,40,0)</f>
        <v>5</v>
      </c>
      <c r="W164" s="6">
        <f t="shared" si="41"/>
        <v>77</v>
      </c>
      <c r="X164" s="6"/>
      <c r="Y164" s="6"/>
      <c r="Z164" s="6"/>
      <c r="AA164" s="6"/>
      <c r="AB164" s="6"/>
      <c r="AC164" s="6"/>
      <c r="AD164" s="6"/>
      <c r="AE164" s="6">
        <f t="shared" si="42"/>
        <v>51</v>
      </c>
      <c r="AF164" s="6">
        <f t="shared" si="42"/>
        <v>43</v>
      </c>
      <c r="AG164" s="6">
        <f t="shared" si="43"/>
        <v>94</v>
      </c>
    </row>
    <row r="165" spans="1:34">
      <c r="A165" s="12">
        <v>7</v>
      </c>
      <c r="B165" s="13">
        <v>41030081</v>
      </c>
      <c r="C165" s="13" t="str">
        <f>VLOOKUP(B165,'[1]ตาราง 5'!$B$4:$C$218,2,0)</f>
        <v>บ้านทุ่งใหญ่</v>
      </c>
      <c r="D165" s="6">
        <f>VLOOKUP(B165,'[2]นักรียน(Dmc)'!$B$4:$BK$207,3,0)</f>
        <v>0</v>
      </c>
      <c r="E165" s="6">
        <f>VLOOKUP(B165,'[2]นักรียน(Dmc)'!$B$4:$BK$207,4,0)</f>
        <v>0</v>
      </c>
      <c r="F165" s="6">
        <f>VLOOKUP(B165,'[2]นักรียน(Dmc)'!$B$4:$BK$207,7,0)</f>
        <v>7</v>
      </c>
      <c r="G165" s="6">
        <f>VLOOKUP(B165,'[2]นักรียน(Dmc)'!$B$4:$BK$207,8,0)</f>
        <v>13</v>
      </c>
      <c r="H165" s="6">
        <f>VLOOKUP(B165,'[2]นักรียน(Dmc)'!$B$4:$BK$207,11,0)</f>
        <v>11</v>
      </c>
      <c r="I165" s="6">
        <f>VLOOKUP(B165,'[2]นักรียน(Dmc)'!$B$4:$BK$207,12,0)</f>
        <v>9</v>
      </c>
      <c r="J165" s="14">
        <f t="shared" si="40"/>
        <v>40</v>
      </c>
      <c r="K165" s="6">
        <f>VLOOKUP(B165,'[2]นักรียน(Dmc)'!$B$4:$BK$207,19,0)</f>
        <v>7</v>
      </c>
      <c r="L165" s="6">
        <f>VLOOKUP(B165,'[2]นักรียน(Dmc)'!$B$4:$BK$207,20,0)</f>
        <v>6</v>
      </c>
      <c r="M165" s="6">
        <f>VLOOKUP(B165,'[2]นักรียน(Dmc)'!$B$4:$BK$207,23,0)</f>
        <v>12</v>
      </c>
      <c r="N165" s="6">
        <f>VLOOKUP(B165,'[2]นักรียน(Dmc)'!$B$4:$BK$207,24,0)</f>
        <v>10</v>
      </c>
      <c r="O165" s="6">
        <f>VLOOKUP(B165,'[2]นักรียน(Dmc)'!$B$4:$BK$207,27,0)</f>
        <v>7</v>
      </c>
      <c r="P165" s="6">
        <f>VLOOKUP(B165,'[2]นักรียน(Dmc)'!$B$4:$BK$207,28,0)</f>
        <v>5</v>
      </c>
      <c r="Q165" s="6">
        <f>VLOOKUP(B165,'[2]นักรียน(Dmc)'!$B$4:$BK$207,31,0)</f>
        <v>2</v>
      </c>
      <c r="R165" s="6">
        <f>VLOOKUP(B165,'[2]นักรียน(Dmc)'!$B$4:$BK$207,32,0)</f>
        <v>7</v>
      </c>
      <c r="S165" s="6">
        <f>VLOOKUP(B165,'[2]นักรียน(Dmc)'!$B$4:$BK$207,35,0)</f>
        <v>13</v>
      </c>
      <c r="T165" s="6">
        <f>VLOOKUP(B165,'[2]นักรียน(Dmc)'!$B$4:$BK$207,36,0)</f>
        <v>9</v>
      </c>
      <c r="U165" s="6">
        <f>VLOOKUP(B165,'[2]นักรียน(Dmc)'!$B$4:$BK$207,39,0)</f>
        <v>13</v>
      </c>
      <c r="V165" s="6">
        <f>VLOOKUP(B165,'[2]นักรียน(Dmc)'!$B$4:$BK$207,40,0)</f>
        <v>11</v>
      </c>
      <c r="W165" s="6">
        <f t="shared" si="41"/>
        <v>102</v>
      </c>
      <c r="X165" s="6"/>
      <c r="Y165" s="6"/>
      <c r="Z165" s="6"/>
      <c r="AA165" s="6"/>
      <c r="AB165" s="6"/>
      <c r="AC165" s="6"/>
      <c r="AD165" s="6"/>
      <c r="AE165" s="6">
        <f t="shared" si="42"/>
        <v>72</v>
      </c>
      <c r="AF165" s="6">
        <f t="shared" si="42"/>
        <v>70</v>
      </c>
      <c r="AG165" s="6">
        <f t="shared" si="43"/>
        <v>142</v>
      </c>
    </row>
    <row r="166" spans="1:34">
      <c r="A166" s="12">
        <v>8</v>
      </c>
      <c r="B166" s="13">
        <v>41030082</v>
      </c>
      <c r="C166" s="13" t="str">
        <f>VLOOKUP(B166,'[1]ตาราง 5'!$B$4:$C$218,2,0)</f>
        <v>ชุมชนคำตานาหนองกุง</v>
      </c>
      <c r="D166" s="6">
        <f>VLOOKUP(B166,'[2]นักรียน(Dmc)'!$B$4:$BK$207,3,0)</f>
        <v>0</v>
      </c>
      <c r="E166" s="6">
        <f>VLOOKUP(B166,'[2]นักรียน(Dmc)'!$B$4:$BK$207,4,0)</f>
        <v>0</v>
      </c>
      <c r="F166" s="6">
        <f>VLOOKUP(B166,'[2]นักรียน(Dmc)'!$B$4:$BK$207,7,0)</f>
        <v>11</v>
      </c>
      <c r="G166" s="6">
        <f>VLOOKUP(B166,'[2]นักรียน(Dmc)'!$B$4:$BK$207,8,0)</f>
        <v>7</v>
      </c>
      <c r="H166" s="6">
        <f>VLOOKUP(B166,'[2]นักรียน(Dmc)'!$B$4:$BK$207,11,0)</f>
        <v>4</v>
      </c>
      <c r="I166" s="6">
        <f>VLOOKUP(B166,'[2]นักรียน(Dmc)'!$B$4:$BK$207,12,0)</f>
        <v>8</v>
      </c>
      <c r="J166" s="14">
        <f t="shared" si="40"/>
        <v>30</v>
      </c>
      <c r="K166" s="6">
        <f>VLOOKUP(B166,'[2]นักรียน(Dmc)'!$B$4:$BK$207,19,0)</f>
        <v>7</v>
      </c>
      <c r="L166" s="6">
        <f>VLOOKUP(B166,'[2]นักรียน(Dmc)'!$B$4:$BK$207,20,0)</f>
        <v>11</v>
      </c>
      <c r="M166" s="6">
        <f>VLOOKUP(B166,'[2]นักรียน(Dmc)'!$B$4:$BK$207,23,0)</f>
        <v>16</v>
      </c>
      <c r="N166" s="6">
        <f>VLOOKUP(B166,'[2]นักรียน(Dmc)'!$B$4:$BK$207,24,0)</f>
        <v>16</v>
      </c>
      <c r="O166" s="6">
        <f>VLOOKUP(B166,'[2]นักรียน(Dmc)'!$B$4:$BK$207,27,0)</f>
        <v>17</v>
      </c>
      <c r="P166" s="6">
        <f>VLOOKUP(B166,'[2]นักรียน(Dmc)'!$B$4:$BK$207,28,0)</f>
        <v>13</v>
      </c>
      <c r="Q166" s="6">
        <f>VLOOKUP(B166,'[2]นักรียน(Dmc)'!$B$4:$BK$207,31,0)</f>
        <v>16</v>
      </c>
      <c r="R166" s="6">
        <f>VLOOKUP(B166,'[2]นักรียน(Dmc)'!$B$4:$BK$207,32,0)</f>
        <v>11</v>
      </c>
      <c r="S166" s="6">
        <f>VLOOKUP(B166,'[2]นักรียน(Dmc)'!$B$4:$BK$207,35,0)</f>
        <v>21</v>
      </c>
      <c r="T166" s="6">
        <f>VLOOKUP(B166,'[2]นักรียน(Dmc)'!$B$4:$BK$207,36,0)</f>
        <v>12</v>
      </c>
      <c r="U166" s="6">
        <f>VLOOKUP(B166,'[2]นักรียน(Dmc)'!$B$4:$BK$207,39,0)</f>
        <v>14</v>
      </c>
      <c r="V166" s="6">
        <f>VLOOKUP(B166,'[2]นักรียน(Dmc)'!$B$4:$BK$207,40,0)</f>
        <v>16</v>
      </c>
      <c r="W166" s="6">
        <f t="shared" si="41"/>
        <v>170</v>
      </c>
      <c r="X166" s="6">
        <f>VLOOKUP(B166,'[2]นักรียน(Dmc)'!$B$4:$BK$207,47,0)</f>
        <v>12</v>
      </c>
      <c r="Y166" s="6">
        <f>VLOOKUP(B166,'[2]นักรียน(Dmc)'!$B$4:$BK$207,48,0)</f>
        <v>18</v>
      </c>
      <c r="Z166" s="6">
        <f>VLOOKUP(B166,'[2]นักรียน(Dmc)'!$B$4:$BK$207,51,0)</f>
        <v>5</v>
      </c>
      <c r="AA166" s="6">
        <f>VLOOKUP(B166,'[2]นักรียน(Dmc)'!$B$4:$BK$207,52,0)</f>
        <v>6</v>
      </c>
      <c r="AB166" s="6">
        <f>VLOOKUP(B166,'[2]นักรียน(Dmc)'!$B$4:$BK$207,55,0)</f>
        <v>13</v>
      </c>
      <c r="AC166" s="6">
        <f>VLOOKUP(B166,'[2]นักรียน(Dmc)'!$B$4:$BK$207,56,0)</f>
        <v>13</v>
      </c>
      <c r="AD166" s="6">
        <f>SUM(X166:AC166)</f>
        <v>67</v>
      </c>
      <c r="AE166" s="6">
        <f t="shared" si="42"/>
        <v>136</v>
      </c>
      <c r="AF166" s="6">
        <f t="shared" si="42"/>
        <v>131</v>
      </c>
      <c r="AG166" s="6">
        <f t="shared" si="43"/>
        <v>267</v>
      </c>
    </row>
    <row r="167" spans="1:34">
      <c r="A167" s="12">
        <v>9</v>
      </c>
      <c r="B167" s="13">
        <v>41030083</v>
      </c>
      <c r="C167" s="13" t="str">
        <f>VLOOKUP(B167,'[1]ตาราง 5'!$B$4:$C$218,2,0)</f>
        <v>บ้านคำเจริญ</v>
      </c>
      <c r="D167" s="6">
        <f>VLOOKUP(B167,'[2]นักรียน(Dmc)'!$B$4:$BK$207,3,0)</f>
        <v>0</v>
      </c>
      <c r="E167" s="6">
        <f>VLOOKUP(B167,'[2]นักรียน(Dmc)'!$B$4:$BK$207,4,0)</f>
        <v>0</v>
      </c>
      <c r="F167" s="6">
        <f>VLOOKUP(B167,'[2]นักรียน(Dmc)'!$B$4:$BK$207,7,0)</f>
        <v>2</v>
      </c>
      <c r="G167" s="6">
        <f>VLOOKUP(B167,'[2]นักรียน(Dmc)'!$B$4:$BK$207,8,0)</f>
        <v>5</v>
      </c>
      <c r="H167" s="6">
        <f>VLOOKUP(B167,'[2]นักรียน(Dmc)'!$B$4:$BK$207,11,0)</f>
        <v>6</v>
      </c>
      <c r="I167" s="6">
        <f>VLOOKUP(B167,'[2]นักรียน(Dmc)'!$B$4:$BK$207,12,0)</f>
        <v>4</v>
      </c>
      <c r="J167" s="14">
        <f t="shared" si="40"/>
        <v>17</v>
      </c>
      <c r="K167" s="6">
        <f>VLOOKUP(B167,'[2]นักรียน(Dmc)'!$B$4:$BK$207,19,0)</f>
        <v>6</v>
      </c>
      <c r="L167" s="6">
        <f>VLOOKUP(B167,'[2]นักรียน(Dmc)'!$B$4:$BK$207,20,0)</f>
        <v>5</v>
      </c>
      <c r="M167" s="6">
        <f>VLOOKUP(B167,'[2]นักรียน(Dmc)'!$B$4:$BK$207,23,0)</f>
        <v>8</v>
      </c>
      <c r="N167" s="6">
        <f>VLOOKUP(B167,'[2]นักรียน(Dmc)'!$B$4:$BK$207,24,0)</f>
        <v>1</v>
      </c>
      <c r="O167" s="6">
        <f>VLOOKUP(B167,'[2]นักรียน(Dmc)'!$B$4:$BK$207,27,0)</f>
        <v>6</v>
      </c>
      <c r="P167" s="6">
        <f>VLOOKUP(B167,'[2]นักรียน(Dmc)'!$B$4:$BK$207,28,0)</f>
        <v>5</v>
      </c>
      <c r="Q167" s="6">
        <f>VLOOKUP(B167,'[2]นักรียน(Dmc)'!$B$4:$BK$207,31,0)</f>
        <v>3</v>
      </c>
      <c r="R167" s="6">
        <f>VLOOKUP(B167,'[2]นักรียน(Dmc)'!$B$4:$BK$207,32,0)</f>
        <v>7</v>
      </c>
      <c r="S167" s="6">
        <f>VLOOKUP(B167,'[2]นักรียน(Dmc)'!$B$4:$BK$207,35,0)</f>
        <v>4</v>
      </c>
      <c r="T167" s="6">
        <f>VLOOKUP(B167,'[2]นักรียน(Dmc)'!$B$4:$BK$207,36,0)</f>
        <v>7</v>
      </c>
      <c r="U167" s="6">
        <f>VLOOKUP(B167,'[2]นักรียน(Dmc)'!$B$4:$BK$207,39,0)</f>
        <v>8</v>
      </c>
      <c r="V167" s="6">
        <f>VLOOKUP(B167,'[2]นักรียน(Dmc)'!$B$4:$BK$207,40,0)</f>
        <v>8</v>
      </c>
      <c r="W167" s="6">
        <f t="shared" si="41"/>
        <v>68</v>
      </c>
      <c r="X167" s="6"/>
      <c r="Y167" s="6"/>
      <c r="Z167" s="6"/>
      <c r="AA167" s="6"/>
      <c r="AB167" s="6"/>
      <c r="AC167" s="6"/>
      <c r="AD167" s="6"/>
      <c r="AE167" s="6">
        <f t="shared" si="42"/>
        <v>43</v>
      </c>
      <c r="AF167" s="6">
        <f t="shared" si="42"/>
        <v>42</v>
      </c>
      <c r="AG167" s="6">
        <f t="shared" si="43"/>
        <v>85</v>
      </c>
    </row>
    <row r="168" spans="1:34">
      <c r="A168" s="12">
        <v>10</v>
      </c>
      <c r="B168" s="13">
        <v>41030084</v>
      </c>
      <c r="C168" s="13" t="str">
        <f>VLOOKUP(B168,'[1]ตาราง 5'!$B$4:$C$218,2,0)</f>
        <v>บุญมีศรีสว่าง</v>
      </c>
      <c r="D168" s="6">
        <f>VLOOKUP(B168,'[2]นักรียน(Dmc)'!$B$4:$BK$207,3,0)</f>
        <v>0</v>
      </c>
      <c r="E168" s="6">
        <f>VLOOKUP(B168,'[2]นักรียน(Dmc)'!$B$4:$BK$207,4,0)</f>
        <v>0</v>
      </c>
      <c r="F168" s="6">
        <f>VLOOKUP(B168,'[2]นักรียน(Dmc)'!$B$4:$BK$207,7,0)</f>
        <v>3</v>
      </c>
      <c r="G168" s="6">
        <f>VLOOKUP(B168,'[2]นักรียน(Dmc)'!$B$4:$BK$207,8,0)</f>
        <v>0</v>
      </c>
      <c r="H168" s="6">
        <f>VLOOKUP(B168,'[2]นักรียน(Dmc)'!$B$4:$BK$207,11,0)</f>
        <v>11</v>
      </c>
      <c r="I168" s="6">
        <f>VLOOKUP(B168,'[2]นักรียน(Dmc)'!$B$4:$BK$207,12,0)</f>
        <v>10</v>
      </c>
      <c r="J168" s="14">
        <f t="shared" si="40"/>
        <v>24</v>
      </c>
      <c r="K168" s="6">
        <f>VLOOKUP(B168,'[2]นักรียน(Dmc)'!$B$4:$BK$207,19,0)</f>
        <v>7</v>
      </c>
      <c r="L168" s="6">
        <f>VLOOKUP(B168,'[2]นักรียน(Dmc)'!$B$4:$BK$207,20,0)</f>
        <v>11</v>
      </c>
      <c r="M168" s="6">
        <f>VLOOKUP(B168,'[2]นักรียน(Dmc)'!$B$4:$BK$207,23,0)</f>
        <v>8</v>
      </c>
      <c r="N168" s="6">
        <f>VLOOKUP(B168,'[2]นักรียน(Dmc)'!$B$4:$BK$207,24,0)</f>
        <v>10</v>
      </c>
      <c r="O168" s="6">
        <f>VLOOKUP(B168,'[2]นักรียน(Dmc)'!$B$4:$BK$207,27,0)</f>
        <v>12</v>
      </c>
      <c r="P168" s="6">
        <f>VLOOKUP(B168,'[2]นักรียน(Dmc)'!$B$4:$BK$207,28,0)</f>
        <v>8</v>
      </c>
      <c r="Q168" s="6">
        <f>VLOOKUP(B168,'[2]นักรียน(Dmc)'!$B$4:$BK$207,31,0)</f>
        <v>13</v>
      </c>
      <c r="R168" s="6">
        <f>VLOOKUP(B168,'[2]นักรียน(Dmc)'!$B$4:$BK$207,32,0)</f>
        <v>14</v>
      </c>
      <c r="S168" s="6">
        <f>VLOOKUP(B168,'[2]นักรียน(Dmc)'!$B$4:$BK$207,35,0)</f>
        <v>8</v>
      </c>
      <c r="T168" s="6">
        <f>VLOOKUP(B168,'[2]นักรียน(Dmc)'!$B$4:$BK$207,36,0)</f>
        <v>13</v>
      </c>
      <c r="U168" s="6">
        <f>VLOOKUP(B168,'[2]นักรียน(Dmc)'!$B$4:$BK$207,39,0)</f>
        <v>13</v>
      </c>
      <c r="V168" s="6">
        <f>VLOOKUP(B168,'[2]นักรียน(Dmc)'!$B$4:$BK$207,40,0)</f>
        <v>11</v>
      </c>
      <c r="W168" s="6">
        <f t="shared" si="41"/>
        <v>128</v>
      </c>
      <c r="X168" s="6"/>
      <c r="Y168" s="6"/>
      <c r="Z168" s="6"/>
      <c r="AA168" s="6"/>
      <c r="AB168" s="6"/>
      <c r="AC168" s="6"/>
      <c r="AD168" s="6"/>
      <c r="AE168" s="6">
        <f t="shared" si="42"/>
        <v>75</v>
      </c>
      <c r="AF168" s="6">
        <f t="shared" si="42"/>
        <v>77</v>
      </c>
      <c r="AG168" s="6">
        <f t="shared" si="43"/>
        <v>152</v>
      </c>
    </row>
    <row r="169" spans="1:34">
      <c r="A169" s="12">
        <v>11</v>
      </c>
      <c r="B169" s="13">
        <v>41030085</v>
      </c>
      <c r="C169" s="13" t="str">
        <f>VLOOKUP(B169,'[1]ตาราง 5'!$B$4:$C$218,2,0)</f>
        <v>บ้านโนนสมบูรณ์(ทุ่งฝน)</v>
      </c>
      <c r="D169" s="6">
        <f>VLOOKUP(B169,'[2]นักรียน(Dmc)'!$B$4:$BK$207,3,0)</f>
        <v>0</v>
      </c>
      <c r="E169" s="6">
        <f>VLOOKUP(B169,'[2]นักรียน(Dmc)'!$B$4:$BK$207,4,0)</f>
        <v>0</v>
      </c>
      <c r="F169" s="6">
        <f>VLOOKUP(B169,'[2]นักรียน(Dmc)'!$B$4:$BK$207,7,0)</f>
        <v>5</v>
      </c>
      <c r="G169" s="6">
        <f>VLOOKUP(B169,'[2]นักรียน(Dmc)'!$B$4:$BK$207,8,0)</f>
        <v>4</v>
      </c>
      <c r="H169" s="6">
        <f>VLOOKUP(B169,'[2]นักรียน(Dmc)'!$B$4:$BK$207,11,0)</f>
        <v>6</v>
      </c>
      <c r="I169" s="6">
        <f>VLOOKUP(B169,'[2]นักรียน(Dmc)'!$B$4:$BK$207,12,0)</f>
        <v>2</v>
      </c>
      <c r="J169" s="14">
        <f t="shared" si="40"/>
        <v>17</v>
      </c>
      <c r="K169" s="6">
        <f>VLOOKUP(B169,'[2]นักรียน(Dmc)'!$B$4:$BK$207,19,0)</f>
        <v>2</v>
      </c>
      <c r="L169" s="6">
        <f>VLOOKUP(B169,'[2]นักรียน(Dmc)'!$B$4:$BK$207,20,0)</f>
        <v>1</v>
      </c>
      <c r="M169" s="6">
        <f>VLOOKUP(B169,'[2]นักรียน(Dmc)'!$B$4:$BK$207,23,0)</f>
        <v>2</v>
      </c>
      <c r="N169" s="6">
        <f>VLOOKUP(B169,'[2]นักรียน(Dmc)'!$B$4:$BK$207,24,0)</f>
        <v>4</v>
      </c>
      <c r="O169" s="6">
        <f>VLOOKUP(B169,'[2]นักรียน(Dmc)'!$B$4:$BK$207,27,0)</f>
        <v>4</v>
      </c>
      <c r="P169" s="6">
        <f>VLOOKUP(B169,'[2]นักรียน(Dmc)'!$B$4:$BK$207,28,0)</f>
        <v>2</v>
      </c>
      <c r="Q169" s="6">
        <f>VLOOKUP(B169,'[2]นักรียน(Dmc)'!$B$4:$BK$207,31,0)</f>
        <v>1</v>
      </c>
      <c r="R169" s="6">
        <f>VLOOKUP(B169,'[2]นักรียน(Dmc)'!$B$4:$BK$207,32,0)</f>
        <v>2</v>
      </c>
      <c r="S169" s="6">
        <f>VLOOKUP(B169,'[2]นักรียน(Dmc)'!$B$4:$BK$207,35,0)</f>
        <v>4</v>
      </c>
      <c r="T169" s="6">
        <f>VLOOKUP(B169,'[2]นักรียน(Dmc)'!$B$4:$BK$207,36,0)</f>
        <v>2</v>
      </c>
      <c r="U169" s="6">
        <f>VLOOKUP(B169,'[2]นักรียน(Dmc)'!$B$4:$BK$207,39,0)</f>
        <v>1</v>
      </c>
      <c r="V169" s="6">
        <f>VLOOKUP(B169,'[2]นักรียน(Dmc)'!$B$4:$BK$207,40,0)</f>
        <v>2</v>
      </c>
      <c r="W169" s="6">
        <f t="shared" si="41"/>
        <v>27</v>
      </c>
      <c r="X169" s="6"/>
      <c r="Y169" s="6"/>
      <c r="Z169" s="6"/>
      <c r="AA169" s="6"/>
      <c r="AB169" s="6"/>
      <c r="AC169" s="6"/>
      <c r="AD169" s="6"/>
      <c r="AE169" s="6">
        <f t="shared" si="42"/>
        <v>25</v>
      </c>
      <c r="AF169" s="6">
        <f t="shared" si="42"/>
        <v>19</v>
      </c>
      <c r="AG169" s="6">
        <f t="shared" si="43"/>
        <v>44</v>
      </c>
    </row>
    <row r="170" spans="1:34">
      <c r="A170" s="12">
        <v>12</v>
      </c>
      <c r="B170" s="13">
        <v>41030086</v>
      </c>
      <c r="C170" s="13" t="str">
        <f>VLOOKUP(B170,'[1]ตาราง 5'!$B$4:$C$218,2,0)</f>
        <v>บ้านโพธิ์เหล่าวิชาคำสีดา</v>
      </c>
      <c r="D170" s="6">
        <f>VLOOKUP(B170,'[2]นักรียน(Dmc)'!$B$4:$BK$207,3,0)</f>
        <v>0</v>
      </c>
      <c r="E170" s="6">
        <f>VLOOKUP(B170,'[2]นักรียน(Dmc)'!$B$4:$BK$207,4,0)</f>
        <v>0</v>
      </c>
      <c r="F170" s="6">
        <f>VLOOKUP(B170,'[2]นักรียน(Dmc)'!$B$4:$BK$207,7,0)</f>
        <v>5</v>
      </c>
      <c r="G170" s="6">
        <f>VLOOKUP(B170,'[2]นักรียน(Dmc)'!$B$4:$BK$207,8,0)</f>
        <v>2</v>
      </c>
      <c r="H170" s="6">
        <f>VLOOKUP(B170,'[2]นักรียน(Dmc)'!$B$4:$BK$207,11,0)</f>
        <v>3</v>
      </c>
      <c r="I170" s="6">
        <f>VLOOKUP(B170,'[2]นักรียน(Dmc)'!$B$4:$BK$207,12,0)</f>
        <v>8</v>
      </c>
      <c r="J170" s="14">
        <f t="shared" si="40"/>
        <v>18</v>
      </c>
      <c r="K170" s="6">
        <f>VLOOKUP(B170,'[2]นักรียน(Dmc)'!$B$4:$BK$207,19,0)</f>
        <v>6</v>
      </c>
      <c r="L170" s="6">
        <f>VLOOKUP(B170,'[2]นักรียน(Dmc)'!$B$4:$BK$207,20,0)</f>
        <v>5</v>
      </c>
      <c r="M170" s="6">
        <f>VLOOKUP(B170,'[2]นักรียน(Dmc)'!$B$4:$BK$207,23,0)</f>
        <v>10</v>
      </c>
      <c r="N170" s="6">
        <f>VLOOKUP(B170,'[2]นักรียน(Dmc)'!$B$4:$BK$207,24,0)</f>
        <v>9</v>
      </c>
      <c r="O170" s="6">
        <f>VLOOKUP(B170,'[2]นักรียน(Dmc)'!$B$4:$BK$207,27,0)</f>
        <v>11</v>
      </c>
      <c r="P170" s="6">
        <f>VLOOKUP(B170,'[2]นักรียน(Dmc)'!$B$4:$BK$207,28,0)</f>
        <v>6</v>
      </c>
      <c r="Q170" s="6">
        <f>VLOOKUP(B170,'[2]นักรียน(Dmc)'!$B$4:$BK$207,31,0)</f>
        <v>9</v>
      </c>
      <c r="R170" s="6">
        <f>VLOOKUP(B170,'[2]นักรียน(Dmc)'!$B$4:$BK$207,32,0)</f>
        <v>12</v>
      </c>
      <c r="S170" s="6">
        <f>VLOOKUP(B170,'[2]นักรียน(Dmc)'!$B$4:$BK$207,35,0)</f>
        <v>11</v>
      </c>
      <c r="T170" s="6">
        <f>VLOOKUP(B170,'[2]นักรียน(Dmc)'!$B$4:$BK$207,36,0)</f>
        <v>12</v>
      </c>
      <c r="U170" s="6">
        <f>VLOOKUP(B170,'[2]นักรียน(Dmc)'!$B$4:$BK$207,39,0)</f>
        <v>9</v>
      </c>
      <c r="V170" s="6">
        <f>VLOOKUP(B170,'[2]นักรียน(Dmc)'!$B$4:$BK$207,40,0)</f>
        <v>16</v>
      </c>
      <c r="W170" s="6">
        <f t="shared" si="41"/>
        <v>116</v>
      </c>
      <c r="X170" s="6"/>
      <c r="Y170" s="6"/>
      <c r="Z170" s="6"/>
      <c r="AA170" s="6"/>
      <c r="AB170" s="6"/>
      <c r="AC170" s="6"/>
      <c r="AD170" s="6"/>
      <c r="AE170" s="6">
        <f t="shared" si="42"/>
        <v>64</v>
      </c>
      <c r="AF170" s="6">
        <f t="shared" si="42"/>
        <v>70</v>
      </c>
      <c r="AG170" s="6">
        <f t="shared" si="43"/>
        <v>134</v>
      </c>
    </row>
    <row r="171" spans="1:34">
      <c r="A171" s="12">
        <v>13</v>
      </c>
      <c r="B171" s="13">
        <v>41030087</v>
      </c>
      <c r="C171" s="13" t="str">
        <f>VLOOKUP(B171,'[1]ตาราง 5'!$B$4:$C$218,2,0)</f>
        <v>บ้านนาชุมแสง</v>
      </c>
      <c r="D171" s="6">
        <f>VLOOKUP(B171,'[2]นักรียน(Dmc)'!$B$4:$BK$207,3,0)</f>
        <v>0</v>
      </c>
      <c r="E171" s="6">
        <f>VLOOKUP(B171,'[2]นักรียน(Dmc)'!$B$4:$BK$207,4,0)</f>
        <v>0</v>
      </c>
      <c r="F171" s="6">
        <f>VLOOKUP(B171,'[2]นักรียน(Dmc)'!$B$4:$BK$207,7,0)</f>
        <v>13</v>
      </c>
      <c r="G171" s="6">
        <f>VLOOKUP(B171,'[2]นักรียน(Dmc)'!$B$4:$BK$207,8,0)</f>
        <v>12</v>
      </c>
      <c r="H171" s="6">
        <f>VLOOKUP(B171,'[2]นักรียน(Dmc)'!$B$4:$BK$207,11,0)</f>
        <v>18</v>
      </c>
      <c r="I171" s="6">
        <f>VLOOKUP(B171,'[2]นักรียน(Dmc)'!$B$4:$BK$207,12,0)</f>
        <v>20</v>
      </c>
      <c r="J171" s="14">
        <f t="shared" si="40"/>
        <v>63</v>
      </c>
      <c r="K171" s="6">
        <f>VLOOKUP(B171,'[2]นักรียน(Dmc)'!$B$4:$BK$207,19,0)</f>
        <v>13</v>
      </c>
      <c r="L171" s="6">
        <f>VLOOKUP(B171,'[2]นักรียน(Dmc)'!$B$4:$BK$207,20,0)</f>
        <v>10</v>
      </c>
      <c r="M171" s="6">
        <f>VLOOKUP(B171,'[2]นักรียน(Dmc)'!$B$4:$BK$207,23,0)</f>
        <v>8</v>
      </c>
      <c r="N171" s="6">
        <f>VLOOKUP(B171,'[2]นักรียน(Dmc)'!$B$4:$BK$207,24,0)</f>
        <v>17</v>
      </c>
      <c r="O171" s="6">
        <f>VLOOKUP(B171,'[2]นักรียน(Dmc)'!$B$4:$BK$207,27,0)</f>
        <v>10</v>
      </c>
      <c r="P171" s="6">
        <f>VLOOKUP(B171,'[2]นักรียน(Dmc)'!$B$4:$BK$207,28,0)</f>
        <v>10</v>
      </c>
      <c r="Q171" s="6">
        <f>VLOOKUP(B171,'[2]นักรียน(Dmc)'!$B$4:$BK$207,31,0)</f>
        <v>15</v>
      </c>
      <c r="R171" s="6">
        <f>VLOOKUP(B171,'[2]นักรียน(Dmc)'!$B$4:$BK$207,32,0)</f>
        <v>12</v>
      </c>
      <c r="S171" s="6">
        <f>VLOOKUP(B171,'[2]นักรียน(Dmc)'!$B$4:$BK$207,35,0)</f>
        <v>10</v>
      </c>
      <c r="T171" s="6">
        <f>VLOOKUP(B171,'[2]นักรียน(Dmc)'!$B$4:$BK$207,36,0)</f>
        <v>7</v>
      </c>
      <c r="U171" s="6">
        <f>VLOOKUP(B171,'[2]นักรียน(Dmc)'!$B$4:$BK$207,39,0)</f>
        <v>20</v>
      </c>
      <c r="V171" s="6">
        <f>VLOOKUP(B171,'[2]นักรียน(Dmc)'!$B$4:$BK$207,40,0)</f>
        <v>11</v>
      </c>
      <c r="W171" s="6">
        <f t="shared" si="41"/>
        <v>143</v>
      </c>
      <c r="X171" s="6">
        <f>VLOOKUP(B171,'[2]นักรียน(Dmc)'!$B$4:$BK$207,47,0)</f>
        <v>11</v>
      </c>
      <c r="Y171" s="6">
        <f>VLOOKUP(B171,'[2]นักรียน(Dmc)'!$B$4:$BK$207,48,0)</f>
        <v>8</v>
      </c>
      <c r="Z171" s="6">
        <f>VLOOKUP(B171,'[2]นักรียน(Dmc)'!$B$4:$BK$207,51,0)</f>
        <v>6</v>
      </c>
      <c r="AA171" s="6">
        <f>VLOOKUP(B171,'[2]นักรียน(Dmc)'!$B$4:$BK$207,52,0)</f>
        <v>12</v>
      </c>
      <c r="AB171" s="6">
        <f>VLOOKUP(B171,'[2]นักรียน(Dmc)'!$B$4:$BK$207,55,0)</f>
        <v>2</v>
      </c>
      <c r="AC171" s="6">
        <f>VLOOKUP(B171,'[2]นักรียน(Dmc)'!$B$4:$BK$207,56,0)</f>
        <v>7</v>
      </c>
      <c r="AD171" s="6">
        <f>SUM(X171:AC171)</f>
        <v>46</v>
      </c>
      <c r="AE171" s="6">
        <f t="shared" si="42"/>
        <v>126</v>
      </c>
      <c r="AF171" s="6">
        <f t="shared" si="42"/>
        <v>126</v>
      </c>
      <c r="AG171" s="6">
        <f t="shared" si="43"/>
        <v>252</v>
      </c>
    </row>
    <row r="172" spans="1:34">
      <c r="A172" s="12">
        <v>14</v>
      </c>
      <c r="B172" s="13">
        <v>41030088</v>
      </c>
      <c r="C172" s="13" t="str">
        <f>VLOOKUP(B172,'[1]ตาราง 5'!$B$4:$C$218,2,0)</f>
        <v>บ้านช้าง</v>
      </c>
      <c r="D172" s="6">
        <f>VLOOKUP(B172,'[2]นักรียน(Dmc)'!$B$4:$BK$207,3,0)</f>
        <v>0</v>
      </c>
      <c r="E172" s="6">
        <f>VLOOKUP(B172,'[2]นักรียน(Dmc)'!$B$4:$BK$207,4,0)</f>
        <v>0</v>
      </c>
      <c r="F172" s="6">
        <f>VLOOKUP(B172,'[2]นักรียน(Dmc)'!$B$4:$BK$207,7,0)</f>
        <v>3</v>
      </c>
      <c r="G172" s="6">
        <f>VLOOKUP(B172,'[2]นักรียน(Dmc)'!$B$4:$BK$207,8,0)</f>
        <v>10</v>
      </c>
      <c r="H172" s="6">
        <f>VLOOKUP(B172,'[2]นักรียน(Dmc)'!$B$4:$BK$207,11,0)</f>
        <v>7</v>
      </c>
      <c r="I172" s="6">
        <f>VLOOKUP(B172,'[2]นักรียน(Dmc)'!$B$4:$BK$207,12,0)</f>
        <v>4</v>
      </c>
      <c r="J172" s="14">
        <f t="shared" si="40"/>
        <v>24</v>
      </c>
      <c r="K172" s="6">
        <f>VLOOKUP(B172,'[2]นักรียน(Dmc)'!$B$4:$BK$207,19,0)</f>
        <v>6</v>
      </c>
      <c r="L172" s="6">
        <f>VLOOKUP(B172,'[2]นักรียน(Dmc)'!$B$4:$BK$207,20,0)</f>
        <v>9</v>
      </c>
      <c r="M172" s="6">
        <f>VLOOKUP(B172,'[2]นักรียน(Dmc)'!$B$4:$BK$207,23,0)</f>
        <v>8</v>
      </c>
      <c r="N172" s="6">
        <f>VLOOKUP(B172,'[2]นักรียน(Dmc)'!$B$4:$BK$207,24,0)</f>
        <v>9</v>
      </c>
      <c r="O172" s="6">
        <f>VLOOKUP(B172,'[2]นักรียน(Dmc)'!$B$4:$BK$207,27,0)</f>
        <v>13</v>
      </c>
      <c r="P172" s="6">
        <f>VLOOKUP(B172,'[2]นักรียน(Dmc)'!$B$4:$BK$207,28,0)</f>
        <v>6</v>
      </c>
      <c r="Q172" s="6">
        <f>VLOOKUP(B172,'[2]นักรียน(Dmc)'!$B$4:$BK$207,31,0)</f>
        <v>7</v>
      </c>
      <c r="R172" s="6">
        <f>VLOOKUP(B172,'[2]นักรียน(Dmc)'!$B$4:$BK$207,32,0)</f>
        <v>7</v>
      </c>
      <c r="S172" s="6">
        <f>VLOOKUP(B172,'[2]นักรียน(Dmc)'!$B$4:$BK$207,35,0)</f>
        <v>12</v>
      </c>
      <c r="T172" s="6">
        <f>VLOOKUP(B172,'[2]นักรียน(Dmc)'!$B$4:$BK$207,36,0)</f>
        <v>7</v>
      </c>
      <c r="U172" s="6">
        <f>VLOOKUP(B172,'[2]นักรียน(Dmc)'!$B$4:$BK$207,39,0)</f>
        <v>8</v>
      </c>
      <c r="V172" s="6">
        <f>VLOOKUP(B172,'[2]นักรียน(Dmc)'!$B$4:$BK$207,40,0)</f>
        <v>6</v>
      </c>
      <c r="W172" s="6">
        <f t="shared" si="41"/>
        <v>98</v>
      </c>
      <c r="X172" s="6"/>
      <c r="Y172" s="6"/>
      <c r="Z172" s="6"/>
      <c r="AA172" s="6"/>
      <c r="AB172" s="6"/>
      <c r="AC172" s="6"/>
      <c r="AD172" s="6"/>
      <c r="AE172" s="6">
        <f t="shared" si="42"/>
        <v>64</v>
      </c>
      <c r="AF172" s="6">
        <f t="shared" si="42"/>
        <v>58</v>
      </c>
      <c r="AG172" s="6">
        <f t="shared" si="43"/>
        <v>122</v>
      </c>
    </row>
    <row r="173" spans="1:34">
      <c r="A173" s="12">
        <v>15</v>
      </c>
      <c r="B173" s="13">
        <v>41030089</v>
      </c>
      <c r="C173" s="13" t="str">
        <f>VLOOKUP(B173,'[1]ตาราง 5'!$B$4:$C$218,2,0)</f>
        <v>บ้านนาทม</v>
      </c>
      <c r="D173" s="6">
        <f>VLOOKUP(B173,'[2]นักรียน(Dmc)'!$B$4:$BK$207,3,0)</f>
        <v>0</v>
      </c>
      <c r="E173" s="6">
        <f>VLOOKUP(B173,'[2]นักรียน(Dmc)'!$B$4:$BK$207,4,0)</f>
        <v>0</v>
      </c>
      <c r="F173" s="6">
        <f>VLOOKUP(B173,'[2]นักรียน(Dmc)'!$B$4:$BK$207,7,0)</f>
        <v>5</v>
      </c>
      <c r="G173" s="6">
        <f>VLOOKUP(B173,'[2]นักรียน(Dmc)'!$B$4:$BK$207,8,0)</f>
        <v>10</v>
      </c>
      <c r="H173" s="6">
        <f>VLOOKUP(B173,'[2]นักรียน(Dmc)'!$B$4:$BK$207,11,0)</f>
        <v>7</v>
      </c>
      <c r="I173" s="6">
        <f>VLOOKUP(B173,'[2]นักรียน(Dmc)'!$B$4:$BK$207,12,0)</f>
        <v>9</v>
      </c>
      <c r="J173" s="14">
        <f t="shared" si="40"/>
        <v>31</v>
      </c>
      <c r="K173" s="6">
        <f>VLOOKUP(B173,'[2]นักรียน(Dmc)'!$B$4:$BK$207,19,0)</f>
        <v>8</v>
      </c>
      <c r="L173" s="6">
        <f>VLOOKUP(B173,'[2]นักรียน(Dmc)'!$B$4:$BK$207,20,0)</f>
        <v>8</v>
      </c>
      <c r="M173" s="6">
        <f>VLOOKUP(B173,'[2]นักรียน(Dmc)'!$B$4:$BK$207,23,0)</f>
        <v>5</v>
      </c>
      <c r="N173" s="6">
        <f>VLOOKUP(B173,'[2]นักรียน(Dmc)'!$B$4:$BK$207,24,0)</f>
        <v>7</v>
      </c>
      <c r="O173" s="6">
        <f>VLOOKUP(B173,'[2]นักรียน(Dmc)'!$B$4:$BK$207,27,0)</f>
        <v>7</v>
      </c>
      <c r="P173" s="6">
        <f>VLOOKUP(B173,'[2]นักรียน(Dmc)'!$B$4:$BK$207,28,0)</f>
        <v>9</v>
      </c>
      <c r="Q173" s="6">
        <f>VLOOKUP(B173,'[2]นักรียน(Dmc)'!$B$4:$BK$207,31,0)</f>
        <v>7</v>
      </c>
      <c r="R173" s="6">
        <f>VLOOKUP(B173,'[2]นักรียน(Dmc)'!$B$4:$BK$207,32,0)</f>
        <v>7</v>
      </c>
      <c r="S173" s="6">
        <f>VLOOKUP(B173,'[2]นักรียน(Dmc)'!$B$4:$BK$207,35,0)</f>
        <v>9</v>
      </c>
      <c r="T173" s="6">
        <f>VLOOKUP(B173,'[2]นักรียน(Dmc)'!$B$4:$BK$207,36,0)</f>
        <v>11</v>
      </c>
      <c r="U173" s="6">
        <f>VLOOKUP(B173,'[2]นักรียน(Dmc)'!$B$4:$BK$207,39,0)</f>
        <v>5</v>
      </c>
      <c r="V173" s="6">
        <f>VLOOKUP(B173,'[2]นักรียน(Dmc)'!$B$4:$BK$207,40,0)</f>
        <v>11</v>
      </c>
      <c r="W173" s="6">
        <f t="shared" si="41"/>
        <v>94</v>
      </c>
      <c r="X173" s="6">
        <f>VLOOKUP(B173,'[2]นักรียน(Dmc)'!$B$4:$BK$207,47,0)</f>
        <v>8</v>
      </c>
      <c r="Y173" s="6">
        <f>VLOOKUP(B173,'[2]นักรียน(Dmc)'!$B$4:$BK$207,48,0)</f>
        <v>8</v>
      </c>
      <c r="Z173" s="6">
        <f>VLOOKUP(B173,'[2]นักรียน(Dmc)'!$B$4:$BK$207,51,0)</f>
        <v>0</v>
      </c>
      <c r="AA173" s="6">
        <f>VLOOKUP(B173,'[2]นักรียน(Dmc)'!$B$4:$BK$207,52,0)</f>
        <v>2</v>
      </c>
      <c r="AB173" s="6">
        <f>VLOOKUP(B173,'[2]นักรียน(Dmc)'!$B$4:$BK$207,55,0)</f>
        <v>2</v>
      </c>
      <c r="AC173" s="6">
        <f>VLOOKUP(B173,'[2]นักรียน(Dmc)'!$B$4:$BK$207,56,0)</f>
        <v>4</v>
      </c>
      <c r="AD173" s="6">
        <f>SUM(X173:AC173)</f>
        <v>24</v>
      </c>
      <c r="AE173" s="6">
        <f t="shared" si="42"/>
        <v>63</v>
      </c>
      <c r="AF173" s="6">
        <f t="shared" si="42"/>
        <v>86</v>
      </c>
      <c r="AG173" s="6">
        <f t="shared" si="43"/>
        <v>149</v>
      </c>
      <c r="AH173" s="2">
        <f>COUNTIFS(AG159:AG173,"&lt;=120")</f>
        <v>6</v>
      </c>
    </row>
    <row r="174" spans="1:34" ht="30">
      <c r="A174" s="7" t="s">
        <v>37</v>
      </c>
      <c r="B174" s="7"/>
      <c r="C174" s="7"/>
      <c r="D174" s="16">
        <f>SUM(D159:D173)</f>
        <v>0</v>
      </c>
      <c r="E174" s="16">
        <f t="shared" ref="E174:AG174" si="44">SUM(E159:E173)</f>
        <v>0</v>
      </c>
      <c r="F174" s="16">
        <f t="shared" si="44"/>
        <v>85</v>
      </c>
      <c r="G174" s="16">
        <f t="shared" si="44"/>
        <v>91</v>
      </c>
      <c r="H174" s="16">
        <f t="shared" si="44"/>
        <v>129</v>
      </c>
      <c r="I174" s="16">
        <f t="shared" si="44"/>
        <v>111</v>
      </c>
      <c r="J174" s="16">
        <f t="shared" si="44"/>
        <v>416</v>
      </c>
      <c r="K174" s="16">
        <f t="shared" si="44"/>
        <v>125</v>
      </c>
      <c r="L174" s="16">
        <f t="shared" si="44"/>
        <v>117</v>
      </c>
      <c r="M174" s="16">
        <f t="shared" si="44"/>
        <v>136</v>
      </c>
      <c r="N174" s="16">
        <f t="shared" si="44"/>
        <v>127</v>
      </c>
      <c r="O174" s="16">
        <f t="shared" si="44"/>
        <v>135</v>
      </c>
      <c r="P174" s="16">
        <f t="shared" si="44"/>
        <v>131</v>
      </c>
      <c r="Q174" s="16">
        <f t="shared" si="44"/>
        <v>133</v>
      </c>
      <c r="R174" s="16">
        <f t="shared" si="44"/>
        <v>155</v>
      </c>
      <c r="S174" s="16">
        <f t="shared" si="44"/>
        <v>154</v>
      </c>
      <c r="T174" s="16">
        <f t="shared" si="44"/>
        <v>147</v>
      </c>
      <c r="U174" s="16">
        <f t="shared" si="44"/>
        <v>164</v>
      </c>
      <c r="V174" s="16">
        <f t="shared" si="44"/>
        <v>153</v>
      </c>
      <c r="W174" s="16">
        <f t="shared" si="44"/>
        <v>1677</v>
      </c>
      <c r="X174" s="16">
        <f t="shared" si="44"/>
        <v>38</v>
      </c>
      <c r="Y174" s="16">
        <f t="shared" si="44"/>
        <v>40</v>
      </c>
      <c r="Z174" s="16">
        <f t="shared" si="44"/>
        <v>19</v>
      </c>
      <c r="AA174" s="16">
        <f t="shared" si="44"/>
        <v>30</v>
      </c>
      <c r="AB174" s="16">
        <f t="shared" si="44"/>
        <v>30</v>
      </c>
      <c r="AC174" s="16">
        <f t="shared" si="44"/>
        <v>35</v>
      </c>
      <c r="AD174" s="16">
        <f t="shared" si="44"/>
        <v>192</v>
      </c>
      <c r="AE174" s="16">
        <f t="shared" si="44"/>
        <v>1148</v>
      </c>
      <c r="AF174" s="16">
        <f t="shared" si="44"/>
        <v>1137</v>
      </c>
      <c r="AG174" s="16">
        <f t="shared" si="44"/>
        <v>2285</v>
      </c>
    </row>
    <row r="175" spans="1:34">
      <c r="A175" s="7" t="s">
        <v>38</v>
      </c>
      <c r="B175" s="7"/>
      <c r="C175" s="7"/>
      <c r="D175" s="8"/>
      <c r="E175" s="9"/>
      <c r="F175" s="8"/>
      <c r="G175" s="9"/>
      <c r="H175" s="9"/>
      <c r="I175" s="9"/>
      <c r="J175" s="10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10"/>
      <c r="X175" s="9"/>
      <c r="Y175" s="9"/>
      <c r="Z175" s="9"/>
      <c r="AA175" s="9"/>
      <c r="AB175" s="9"/>
      <c r="AC175" s="9"/>
      <c r="AD175" s="10"/>
      <c r="AE175" s="9"/>
      <c r="AF175" s="9"/>
      <c r="AG175" s="11"/>
    </row>
    <row r="176" spans="1:34">
      <c r="A176" s="12">
        <v>1</v>
      </c>
      <c r="B176" s="13">
        <v>41030184</v>
      </c>
      <c r="C176" s="13" t="str">
        <f>VLOOKUP(B176,'[1]ตาราง 5'!$B$4:$C$218,2,0)</f>
        <v>บ้านนายม</v>
      </c>
      <c r="D176" s="6">
        <f>VLOOKUP(B176,'[2]นักรียน(Dmc)'!$B$4:$BK$207,3,0)</f>
        <v>0</v>
      </c>
      <c r="E176" s="6">
        <f>VLOOKUP(B176,'[2]นักรียน(Dmc)'!$B$4:$BK$207,4,0)</f>
        <v>0</v>
      </c>
      <c r="F176" s="6">
        <f>VLOOKUP(B176,'[2]นักรียน(Dmc)'!$B$4:$BK$207,7,0)</f>
        <v>6</v>
      </c>
      <c r="G176" s="6">
        <f>VLOOKUP(B176,'[2]นักรียน(Dmc)'!$B$4:$BK$207,8,0)</f>
        <v>5</v>
      </c>
      <c r="H176" s="6">
        <f>VLOOKUP(B176,'[2]นักรียน(Dmc)'!$B$4:$BK$207,11,0)</f>
        <v>8</v>
      </c>
      <c r="I176" s="6">
        <f>VLOOKUP(B176,'[2]นักรียน(Dmc)'!$B$4:$BK$207,12,0)</f>
        <v>6</v>
      </c>
      <c r="J176" s="14">
        <f t="shared" ref="J176:J191" si="45">SUM(F176:I176)</f>
        <v>25</v>
      </c>
      <c r="K176" s="6">
        <f>VLOOKUP(B176,'[2]นักรียน(Dmc)'!$B$4:$BK$207,19,0)</f>
        <v>4</v>
      </c>
      <c r="L176" s="6">
        <f>VLOOKUP(B176,'[2]นักรียน(Dmc)'!$B$4:$BK$207,20,0)</f>
        <v>11</v>
      </c>
      <c r="M176" s="6">
        <f>VLOOKUP(B176,'[2]นักรียน(Dmc)'!$B$4:$BK$207,23,0)</f>
        <v>8</v>
      </c>
      <c r="N176" s="6">
        <f>VLOOKUP(B176,'[2]นักรียน(Dmc)'!$B$4:$BK$207,24,0)</f>
        <v>8</v>
      </c>
      <c r="O176" s="6">
        <f>VLOOKUP(B176,'[2]นักรียน(Dmc)'!$B$4:$BK$207,27,0)</f>
        <v>9</v>
      </c>
      <c r="P176" s="6">
        <f>VLOOKUP(B176,'[2]นักรียน(Dmc)'!$B$4:$BK$207,28,0)</f>
        <v>7</v>
      </c>
      <c r="Q176" s="6">
        <f>VLOOKUP(B176,'[2]นักรียน(Dmc)'!$B$4:$BK$207,31,0)</f>
        <v>10</v>
      </c>
      <c r="R176" s="6">
        <f>VLOOKUP(B176,'[2]นักรียน(Dmc)'!$B$4:$BK$207,32,0)</f>
        <v>4</v>
      </c>
      <c r="S176" s="6">
        <f>VLOOKUP(B176,'[2]นักรียน(Dmc)'!$B$4:$BK$207,35,0)</f>
        <v>6</v>
      </c>
      <c r="T176" s="6">
        <f>VLOOKUP(B176,'[2]นักรียน(Dmc)'!$B$4:$BK$207,36,0)</f>
        <v>7</v>
      </c>
      <c r="U176" s="6">
        <f>VLOOKUP(B176,'[2]นักรียน(Dmc)'!$B$4:$BK$207,39,0)</f>
        <v>10</v>
      </c>
      <c r="V176" s="6">
        <f>VLOOKUP(B176,'[2]นักรียน(Dmc)'!$B$4:$BK$207,40,0)</f>
        <v>1</v>
      </c>
      <c r="W176" s="6">
        <f t="shared" ref="W176:W191" si="46">SUM(K176:V176)</f>
        <v>85</v>
      </c>
      <c r="X176" s="6">
        <f>VLOOKUP(B176,'[2]นักรียน(Dmc)'!$B$4:$BK$207,47,0)</f>
        <v>3</v>
      </c>
      <c r="Y176" s="6">
        <f>VLOOKUP(B176,'[2]นักรียน(Dmc)'!$B$4:$BK$207,48,0)</f>
        <v>7</v>
      </c>
      <c r="Z176" s="6">
        <f>VLOOKUP(B176,'[2]นักรียน(Dmc)'!$B$4:$BK$207,51,0)</f>
        <v>12</v>
      </c>
      <c r="AA176" s="6">
        <f>VLOOKUP(B176,'[2]นักรียน(Dmc)'!$B$4:$BK$207,52,0)</f>
        <v>1</v>
      </c>
      <c r="AB176" s="6">
        <f>VLOOKUP(B176,'[2]นักรียน(Dmc)'!$B$4:$BK$207,55,0)</f>
        <v>4</v>
      </c>
      <c r="AC176" s="6">
        <f>VLOOKUP(B176,'[2]นักรียน(Dmc)'!$B$4:$BK$207,56,0)</f>
        <v>2</v>
      </c>
      <c r="AD176" s="6">
        <f>SUM(X176:AC176)</f>
        <v>29</v>
      </c>
      <c r="AE176" s="6">
        <f t="shared" ref="AE176:AF191" si="47">SUM(D176,F176,H176,K176,M176,O176,Q176,S176,U176,X176,Z176,AB176)</f>
        <v>80</v>
      </c>
      <c r="AF176" s="6">
        <f t="shared" si="47"/>
        <v>59</v>
      </c>
      <c r="AG176" s="6">
        <f t="shared" ref="AG176:AG191" si="48">SUM(AE176:AF176)</f>
        <v>139</v>
      </c>
    </row>
    <row r="177" spans="1:34">
      <c r="A177" s="12">
        <v>2</v>
      </c>
      <c r="B177" s="13">
        <v>41030185</v>
      </c>
      <c r="C177" s="13" t="str">
        <f>VLOOKUP(B177,'[1]ตาราง 5'!$B$4:$C$218,2,0)</f>
        <v>บ้านดอนกลอย</v>
      </c>
      <c r="D177" s="6">
        <f>VLOOKUP(B177,'[2]นักรียน(Dmc)'!$B$4:$BK$207,3,0)</f>
        <v>0</v>
      </c>
      <c r="E177" s="6">
        <f>VLOOKUP(B177,'[2]นักรียน(Dmc)'!$B$4:$BK$207,4,0)</f>
        <v>0</v>
      </c>
      <c r="F177" s="6">
        <f>VLOOKUP(B177,'[2]นักรียน(Dmc)'!$B$4:$BK$207,7,0)</f>
        <v>11</v>
      </c>
      <c r="G177" s="6">
        <f>VLOOKUP(B177,'[2]นักรียน(Dmc)'!$B$4:$BK$207,8,0)</f>
        <v>8</v>
      </c>
      <c r="H177" s="6">
        <f>VLOOKUP(B177,'[2]นักรียน(Dmc)'!$B$4:$BK$207,11,0)</f>
        <v>10</v>
      </c>
      <c r="I177" s="6">
        <f>VLOOKUP(B177,'[2]นักรียน(Dmc)'!$B$4:$BK$207,12,0)</f>
        <v>8</v>
      </c>
      <c r="J177" s="14">
        <f t="shared" si="45"/>
        <v>37</v>
      </c>
      <c r="K177" s="6">
        <f>VLOOKUP(B177,'[2]นักรียน(Dmc)'!$B$4:$BK$207,19,0)</f>
        <v>8</v>
      </c>
      <c r="L177" s="6">
        <f>VLOOKUP(B177,'[2]นักรียน(Dmc)'!$B$4:$BK$207,20,0)</f>
        <v>10</v>
      </c>
      <c r="M177" s="6">
        <f>VLOOKUP(B177,'[2]นักรียน(Dmc)'!$B$4:$BK$207,23,0)</f>
        <v>10</v>
      </c>
      <c r="N177" s="6">
        <f>VLOOKUP(B177,'[2]นักรียน(Dmc)'!$B$4:$BK$207,24,0)</f>
        <v>10</v>
      </c>
      <c r="O177" s="6">
        <f>VLOOKUP(B177,'[2]นักรียน(Dmc)'!$B$4:$BK$207,27,0)</f>
        <v>10</v>
      </c>
      <c r="P177" s="6">
        <f>VLOOKUP(B177,'[2]นักรียน(Dmc)'!$B$4:$BK$207,28,0)</f>
        <v>10</v>
      </c>
      <c r="Q177" s="6">
        <f>VLOOKUP(B177,'[2]นักรียน(Dmc)'!$B$4:$BK$207,31,0)</f>
        <v>6</v>
      </c>
      <c r="R177" s="6">
        <f>VLOOKUP(B177,'[2]นักรียน(Dmc)'!$B$4:$BK$207,32,0)</f>
        <v>9</v>
      </c>
      <c r="S177" s="6">
        <f>VLOOKUP(B177,'[2]นักรียน(Dmc)'!$B$4:$BK$207,35,0)</f>
        <v>9</v>
      </c>
      <c r="T177" s="6">
        <f>VLOOKUP(B177,'[2]นักรียน(Dmc)'!$B$4:$BK$207,36,0)</f>
        <v>7</v>
      </c>
      <c r="U177" s="6">
        <f>VLOOKUP(B177,'[2]นักรียน(Dmc)'!$B$4:$BK$207,39,0)</f>
        <v>18</v>
      </c>
      <c r="V177" s="6">
        <f>VLOOKUP(B177,'[2]นักรียน(Dmc)'!$B$4:$BK$207,40,0)</f>
        <v>11</v>
      </c>
      <c r="W177" s="6">
        <f t="shared" si="46"/>
        <v>118</v>
      </c>
      <c r="X177" s="6">
        <f>VLOOKUP(B177,'[2]นักรียน(Dmc)'!$B$4:$BK$207,47,0)</f>
        <v>12</v>
      </c>
      <c r="Y177" s="6">
        <f>VLOOKUP(B177,'[2]นักรียน(Dmc)'!$B$4:$BK$207,48,0)</f>
        <v>9</v>
      </c>
      <c r="Z177" s="6">
        <f>VLOOKUP(B177,'[2]นักรียน(Dmc)'!$B$4:$BK$207,51,0)</f>
        <v>9</v>
      </c>
      <c r="AA177" s="6">
        <f>VLOOKUP(B177,'[2]นักรียน(Dmc)'!$B$4:$BK$207,52,0)</f>
        <v>9</v>
      </c>
      <c r="AB177" s="6">
        <f>VLOOKUP(B177,'[2]นักรียน(Dmc)'!$B$4:$BK$207,55,0)</f>
        <v>7</v>
      </c>
      <c r="AC177" s="6">
        <f>VLOOKUP(B177,'[2]นักรียน(Dmc)'!$B$4:$BK$207,56,0)</f>
        <v>14</v>
      </c>
      <c r="AD177" s="6">
        <f>SUM(X177:AC177)</f>
        <v>60</v>
      </c>
      <c r="AE177" s="6">
        <f t="shared" si="47"/>
        <v>110</v>
      </c>
      <c r="AF177" s="6">
        <f t="shared" si="47"/>
        <v>105</v>
      </c>
      <c r="AG177" s="6">
        <f t="shared" si="48"/>
        <v>215</v>
      </c>
    </row>
    <row r="178" spans="1:34">
      <c r="A178" s="12">
        <v>3</v>
      </c>
      <c r="B178" s="13">
        <v>41030186</v>
      </c>
      <c r="C178" s="13" t="str">
        <f>VLOOKUP(B178,'[1]ตาราง 5'!$B$4:$C$218,2,0)</f>
        <v>บ้านไทย</v>
      </c>
      <c r="D178" s="6">
        <f>VLOOKUP(B178,'[2]นักรียน(Dmc)'!$B$4:$BK$207,3,0)</f>
        <v>0</v>
      </c>
      <c r="E178" s="6">
        <f>VLOOKUP(B178,'[2]นักรียน(Dmc)'!$B$4:$BK$207,4,0)</f>
        <v>0</v>
      </c>
      <c r="F178" s="6">
        <f>VLOOKUP(B178,'[2]นักรียน(Dmc)'!$B$4:$BK$207,7,0)</f>
        <v>1</v>
      </c>
      <c r="G178" s="6">
        <f>VLOOKUP(B178,'[2]นักรียน(Dmc)'!$B$4:$BK$207,8,0)</f>
        <v>2</v>
      </c>
      <c r="H178" s="6">
        <f>VLOOKUP(B178,'[2]นักรียน(Dmc)'!$B$4:$BK$207,11,0)</f>
        <v>1</v>
      </c>
      <c r="I178" s="6">
        <f>VLOOKUP(B178,'[2]นักรียน(Dmc)'!$B$4:$BK$207,12,0)</f>
        <v>2</v>
      </c>
      <c r="J178" s="14">
        <f t="shared" si="45"/>
        <v>6</v>
      </c>
      <c r="K178" s="6">
        <f>VLOOKUP(B178,'[2]นักรียน(Dmc)'!$B$4:$BK$207,19,0)</f>
        <v>2</v>
      </c>
      <c r="L178" s="6">
        <f>VLOOKUP(B178,'[2]นักรียน(Dmc)'!$B$4:$BK$207,20,0)</f>
        <v>0</v>
      </c>
      <c r="M178" s="6">
        <f>VLOOKUP(B178,'[2]นักรียน(Dmc)'!$B$4:$BK$207,23,0)</f>
        <v>1</v>
      </c>
      <c r="N178" s="6">
        <f>VLOOKUP(B178,'[2]นักรียน(Dmc)'!$B$4:$BK$207,24,0)</f>
        <v>8</v>
      </c>
      <c r="O178" s="6">
        <f>VLOOKUP(B178,'[2]นักรียน(Dmc)'!$B$4:$BK$207,27,0)</f>
        <v>0</v>
      </c>
      <c r="P178" s="6">
        <f>VLOOKUP(B178,'[2]นักรียน(Dmc)'!$B$4:$BK$207,28,0)</f>
        <v>3</v>
      </c>
      <c r="Q178" s="6">
        <f>VLOOKUP(B178,'[2]นักรียน(Dmc)'!$B$4:$BK$207,31,0)</f>
        <v>1</v>
      </c>
      <c r="R178" s="6">
        <f>VLOOKUP(B178,'[2]นักรียน(Dmc)'!$B$4:$BK$207,32,0)</f>
        <v>1</v>
      </c>
      <c r="S178" s="6">
        <f>VLOOKUP(B178,'[2]นักรียน(Dmc)'!$B$4:$BK$207,35,0)</f>
        <v>2</v>
      </c>
      <c r="T178" s="6">
        <f>VLOOKUP(B178,'[2]นักรียน(Dmc)'!$B$4:$BK$207,36,0)</f>
        <v>1</v>
      </c>
      <c r="U178" s="6">
        <f>VLOOKUP(B178,'[2]นักรียน(Dmc)'!$B$4:$BK$207,39,0)</f>
        <v>2</v>
      </c>
      <c r="V178" s="6">
        <f>VLOOKUP(B178,'[2]นักรียน(Dmc)'!$B$4:$BK$207,40,0)</f>
        <v>2</v>
      </c>
      <c r="W178" s="6">
        <f t="shared" si="46"/>
        <v>23</v>
      </c>
      <c r="X178" s="6"/>
      <c r="Y178" s="6"/>
      <c r="Z178" s="6"/>
      <c r="AA178" s="6"/>
      <c r="AB178" s="6"/>
      <c r="AC178" s="6"/>
      <c r="AD178" s="6"/>
      <c r="AE178" s="6">
        <f t="shared" si="47"/>
        <v>10</v>
      </c>
      <c r="AF178" s="6">
        <f t="shared" si="47"/>
        <v>19</v>
      </c>
      <c r="AG178" s="6">
        <f t="shared" si="48"/>
        <v>29</v>
      </c>
    </row>
    <row r="179" spans="1:34">
      <c r="A179" s="12">
        <v>4</v>
      </c>
      <c r="B179" s="13">
        <v>41030187</v>
      </c>
      <c r="C179" s="13" t="str">
        <f>VLOOKUP(B179,'[1]ตาราง 5'!$B$4:$C$218,2,0)</f>
        <v>หว้านใหญ่ประชาคม</v>
      </c>
      <c r="D179" s="6">
        <f>VLOOKUP(B179,'[2]นักรียน(Dmc)'!$B$4:$BK$207,3,0)</f>
        <v>0</v>
      </c>
      <c r="E179" s="6">
        <f>VLOOKUP(B179,'[2]นักรียน(Dmc)'!$B$4:$BK$207,4,0)</f>
        <v>0</v>
      </c>
      <c r="F179" s="6">
        <f>VLOOKUP(B179,'[2]นักรียน(Dmc)'!$B$4:$BK$207,7,0)</f>
        <v>3</v>
      </c>
      <c r="G179" s="6">
        <f>VLOOKUP(B179,'[2]นักรียน(Dmc)'!$B$4:$BK$207,8,0)</f>
        <v>3</v>
      </c>
      <c r="H179" s="6">
        <f>VLOOKUP(B179,'[2]นักรียน(Dmc)'!$B$4:$BK$207,11,0)</f>
        <v>8</v>
      </c>
      <c r="I179" s="6">
        <f>VLOOKUP(B179,'[2]นักรียน(Dmc)'!$B$4:$BK$207,12,0)</f>
        <v>1</v>
      </c>
      <c r="J179" s="14">
        <f t="shared" si="45"/>
        <v>15</v>
      </c>
      <c r="K179" s="6">
        <f>VLOOKUP(B179,'[2]นักรียน(Dmc)'!$B$4:$BK$207,19,0)</f>
        <v>3</v>
      </c>
      <c r="L179" s="6">
        <f>VLOOKUP(B179,'[2]นักรียน(Dmc)'!$B$4:$BK$207,20,0)</f>
        <v>3</v>
      </c>
      <c r="M179" s="6">
        <f>VLOOKUP(B179,'[2]นักรียน(Dmc)'!$B$4:$BK$207,23,0)</f>
        <v>5</v>
      </c>
      <c r="N179" s="6">
        <f>VLOOKUP(B179,'[2]นักรียน(Dmc)'!$B$4:$BK$207,24,0)</f>
        <v>3</v>
      </c>
      <c r="O179" s="6">
        <f>VLOOKUP(B179,'[2]นักรียน(Dmc)'!$B$4:$BK$207,27,0)</f>
        <v>0</v>
      </c>
      <c r="P179" s="6">
        <f>VLOOKUP(B179,'[2]นักรียน(Dmc)'!$B$4:$BK$207,28,0)</f>
        <v>0</v>
      </c>
      <c r="Q179" s="6">
        <f>VLOOKUP(B179,'[2]นักรียน(Dmc)'!$B$4:$BK$207,31,0)</f>
        <v>1</v>
      </c>
      <c r="R179" s="6">
        <f>VLOOKUP(B179,'[2]นักรียน(Dmc)'!$B$4:$BK$207,32,0)</f>
        <v>4</v>
      </c>
      <c r="S179" s="6">
        <f>VLOOKUP(B179,'[2]นักรียน(Dmc)'!$B$4:$BK$207,35,0)</f>
        <v>3</v>
      </c>
      <c r="T179" s="6">
        <f>VLOOKUP(B179,'[2]นักรียน(Dmc)'!$B$4:$BK$207,36,0)</f>
        <v>4</v>
      </c>
      <c r="U179" s="6">
        <f>VLOOKUP(B179,'[2]นักรียน(Dmc)'!$B$4:$BK$207,39,0)</f>
        <v>2</v>
      </c>
      <c r="V179" s="6">
        <f>VLOOKUP(B179,'[2]นักรียน(Dmc)'!$B$4:$BK$207,40,0)</f>
        <v>1</v>
      </c>
      <c r="W179" s="6">
        <f t="shared" si="46"/>
        <v>29</v>
      </c>
      <c r="X179" s="6"/>
      <c r="Y179" s="6"/>
      <c r="Z179" s="6"/>
      <c r="AA179" s="6"/>
      <c r="AB179" s="6"/>
      <c r="AC179" s="6"/>
      <c r="AD179" s="6"/>
      <c r="AE179" s="6">
        <f t="shared" si="47"/>
        <v>25</v>
      </c>
      <c r="AF179" s="6">
        <f t="shared" si="47"/>
        <v>19</v>
      </c>
      <c r="AG179" s="6">
        <f t="shared" si="48"/>
        <v>44</v>
      </c>
    </row>
    <row r="180" spans="1:34">
      <c r="A180" s="12">
        <v>5</v>
      </c>
      <c r="B180" s="13">
        <v>41030188</v>
      </c>
      <c r="C180" s="13" t="str">
        <f>VLOOKUP(B180,'[1]ตาราง 5'!$B$4:$C$218,2,0)</f>
        <v>บ้านหนองบัวสะอาดโพธิ์คำ</v>
      </c>
      <c r="D180" s="6">
        <f>VLOOKUP(B180,'[2]นักรียน(Dmc)'!$B$4:$BK$207,3,0)</f>
        <v>0</v>
      </c>
      <c r="E180" s="6">
        <f>VLOOKUP(B180,'[2]นักรียน(Dmc)'!$B$4:$BK$207,4,0)</f>
        <v>0</v>
      </c>
      <c r="F180" s="6">
        <f>VLOOKUP(B180,'[2]นักรียน(Dmc)'!$B$4:$BK$207,7,0)</f>
        <v>4</v>
      </c>
      <c r="G180" s="6">
        <f>VLOOKUP(B180,'[2]นักรียน(Dmc)'!$B$4:$BK$207,8,0)</f>
        <v>3</v>
      </c>
      <c r="H180" s="6">
        <f>VLOOKUP(B180,'[2]นักรียน(Dmc)'!$B$4:$BK$207,11,0)</f>
        <v>7</v>
      </c>
      <c r="I180" s="6">
        <f>VLOOKUP(B180,'[2]นักรียน(Dmc)'!$B$4:$BK$207,12,0)</f>
        <v>7</v>
      </c>
      <c r="J180" s="14">
        <f t="shared" si="45"/>
        <v>21</v>
      </c>
      <c r="K180" s="6">
        <f>VLOOKUP(B180,'[2]นักรียน(Dmc)'!$B$4:$BK$207,19,0)</f>
        <v>3</v>
      </c>
      <c r="L180" s="6">
        <f>VLOOKUP(B180,'[2]นักรียน(Dmc)'!$B$4:$BK$207,20,0)</f>
        <v>5</v>
      </c>
      <c r="M180" s="6">
        <f>VLOOKUP(B180,'[2]นักรียน(Dmc)'!$B$4:$BK$207,23,0)</f>
        <v>1</v>
      </c>
      <c r="N180" s="6">
        <f>VLOOKUP(B180,'[2]นักรียน(Dmc)'!$B$4:$BK$207,24,0)</f>
        <v>6</v>
      </c>
      <c r="O180" s="6">
        <f>VLOOKUP(B180,'[2]นักรียน(Dmc)'!$B$4:$BK$207,27,0)</f>
        <v>7</v>
      </c>
      <c r="P180" s="6">
        <f>VLOOKUP(B180,'[2]นักรียน(Dmc)'!$B$4:$BK$207,28,0)</f>
        <v>2</v>
      </c>
      <c r="Q180" s="6">
        <f>VLOOKUP(B180,'[2]นักรียน(Dmc)'!$B$4:$BK$207,31,0)</f>
        <v>8</v>
      </c>
      <c r="R180" s="6">
        <f>VLOOKUP(B180,'[2]นักรียน(Dmc)'!$B$4:$BK$207,32,0)</f>
        <v>5</v>
      </c>
      <c r="S180" s="6">
        <f>VLOOKUP(B180,'[2]นักรียน(Dmc)'!$B$4:$BK$207,35,0)</f>
        <v>2</v>
      </c>
      <c r="T180" s="6">
        <f>VLOOKUP(B180,'[2]นักรียน(Dmc)'!$B$4:$BK$207,36,0)</f>
        <v>3</v>
      </c>
      <c r="U180" s="6">
        <f>VLOOKUP(B180,'[2]นักรียน(Dmc)'!$B$4:$BK$207,39,0)</f>
        <v>8</v>
      </c>
      <c r="V180" s="6">
        <f>VLOOKUP(B180,'[2]นักรียน(Dmc)'!$B$4:$BK$207,40,0)</f>
        <v>9</v>
      </c>
      <c r="W180" s="6">
        <f t="shared" si="46"/>
        <v>59</v>
      </c>
      <c r="X180" s="6"/>
      <c r="Y180" s="6"/>
      <c r="Z180" s="6"/>
      <c r="AA180" s="6"/>
      <c r="AB180" s="6"/>
      <c r="AC180" s="6"/>
      <c r="AD180" s="6"/>
      <c r="AE180" s="6">
        <f t="shared" si="47"/>
        <v>40</v>
      </c>
      <c r="AF180" s="6">
        <f t="shared" si="47"/>
        <v>40</v>
      </c>
      <c r="AG180" s="6">
        <f t="shared" si="48"/>
        <v>80</v>
      </c>
    </row>
    <row r="181" spans="1:34">
      <c r="A181" s="12">
        <v>6</v>
      </c>
      <c r="B181" s="13">
        <v>41030189</v>
      </c>
      <c r="C181" s="13" t="str">
        <f>VLOOKUP(B181,'[1]ตาราง 5'!$B$4:$C$218,2,0)</f>
        <v>บ้านดงยางน้อยโนนตาล</v>
      </c>
      <c r="D181" s="6">
        <f>VLOOKUP(B181,'[2]นักรียน(Dmc)'!$B$4:$BK$207,3,0)</f>
        <v>0</v>
      </c>
      <c r="E181" s="6">
        <f>VLOOKUP(B181,'[2]นักรียน(Dmc)'!$B$4:$BK$207,4,0)</f>
        <v>0</v>
      </c>
      <c r="F181" s="6">
        <f>VLOOKUP(B181,'[2]นักรียน(Dmc)'!$B$4:$BK$207,7,0)</f>
        <v>5</v>
      </c>
      <c r="G181" s="6">
        <f>VLOOKUP(B181,'[2]นักรียน(Dmc)'!$B$4:$BK$207,8,0)</f>
        <v>1</v>
      </c>
      <c r="H181" s="6">
        <f>VLOOKUP(B181,'[2]นักรียน(Dmc)'!$B$4:$BK$207,11,0)</f>
        <v>8</v>
      </c>
      <c r="I181" s="6">
        <f>VLOOKUP(B181,'[2]นักรียน(Dmc)'!$B$4:$BK$207,12,0)</f>
        <v>4</v>
      </c>
      <c r="J181" s="14">
        <f t="shared" si="45"/>
        <v>18</v>
      </c>
      <c r="K181" s="6">
        <f>VLOOKUP(B181,'[2]นักรียน(Dmc)'!$B$4:$BK$207,19,0)</f>
        <v>2</v>
      </c>
      <c r="L181" s="6">
        <f>VLOOKUP(B181,'[2]นักรียน(Dmc)'!$B$4:$BK$207,20,0)</f>
        <v>1</v>
      </c>
      <c r="M181" s="6">
        <f>VLOOKUP(B181,'[2]นักรียน(Dmc)'!$B$4:$BK$207,23,0)</f>
        <v>4</v>
      </c>
      <c r="N181" s="6">
        <f>VLOOKUP(B181,'[2]นักรียน(Dmc)'!$B$4:$BK$207,24,0)</f>
        <v>7</v>
      </c>
      <c r="O181" s="6">
        <f>VLOOKUP(B181,'[2]นักรียน(Dmc)'!$B$4:$BK$207,27,0)</f>
        <v>8</v>
      </c>
      <c r="P181" s="6">
        <f>VLOOKUP(B181,'[2]นักรียน(Dmc)'!$B$4:$BK$207,28,0)</f>
        <v>5</v>
      </c>
      <c r="Q181" s="6">
        <f>VLOOKUP(B181,'[2]นักรียน(Dmc)'!$B$4:$BK$207,31,0)</f>
        <v>4</v>
      </c>
      <c r="R181" s="6">
        <f>VLOOKUP(B181,'[2]นักรียน(Dmc)'!$B$4:$BK$207,32,0)</f>
        <v>10</v>
      </c>
      <c r="S181" s="6">
        <f>VLOOKUP(B181,'[2]นักรียน(Dmc)'!$B$4:$BK$207,35,0)</f>
        <v>5</v>
      </c>
      <c r="T181" s="6">
        <f>VLOOKUP(B181,'[2]นักรียน(Dmc)'!$B$4:$BK$207,36,0)</f>
        <v>6</v>
      </c>
      <c r="U181" s="6">
        <f>VLOOKUP(B181,'[2]นักรียน(Dmc)'!$B$4:$BK$207,39,0)</f>
        <v>6</v>
      </c>
      <c r="V181" s="6">
        <f>VLOOKUP(B181,'[2]นักรียน(Dmc)'!$B$4:$BK$207,40,0)</f>
        <v>3</v>
      </c>
      <c r="W181" s="6">
        <f t="shared" si="46"/>
        <v>61</v>
      </c>
      <c r="X181" s="6"/>
      <c r="Y181" s="6"/>
      <c r="Z181" s="6"/>
      <c r="AA181" s="6"/>
      <c r="AB181" s="6"/>
      <c r="AC181" s="6"/>
      <c r="AD181" s="6"/>
      <c r="AE181" s="6">
        <f t="shared" si="47"/>
        <v>42</v>
      </c>
      <c r="AF181" s="6">
        <f t="shared" si="47"/>
        <v>37</v>
      </c>
      <c r="AG181" s="6">
        <f t="shared" si="48"/>
        <v>79</v>
      </c>
    </row>
    <row r="182" spans="1:34">
      <c r="A182" s="12">
        <v>7</v>
      </c>
      <c r="B182" s="13">
        <v>41030190</v>
      </c>
      <c r="C182" s="13" t="str">
        <f>VLOOKUP(B182,'[1]ตาราง 5'!$B$4:$C$218,2,0)</f>
        <v>บ้านดอนม่วง</v>
      </c>
      <c r="D182" s="6">
        <f>VLOOKUP(B182,'[2]นักรียน(Dmc)'!$B$4:$BK$207,3,0)</f>
        <v>0</v>
      </c>
      <c r="E182" s="6">
        <f>VLOOKUP(B182,'[2]นักรียน(Dmc)'!$B$4:$BK$207,4,0)</f>
        <v>0</v>
      </c>
      <c r="F182" s="6">
        <f>VLOOKUP(B182,'[2]นักรียน(Dmc)'!$B$4:$BK$207,7,0)</f>
        <v>7</v>
      </c>
      <c r="G182" s="6">
        <f>VLOOKUP(B182,'[2]นักรียน(Dmc)'!$B$4:$BK$207,8,0)</f>
        <v>1</v>
      </c>
      <c r="H182" s="6">
        <f>VLOOKUP(B182,'[2]นักรียน(Dmc)'!$B$4:$BK$207,11,0)</f>
        <v>2</v>
      </c>
      <c r="I182" s="6">
        <f>VLOOKUP(B182,'[2]นักรียน(Dmc)'!$B$4:$BK$207,12,0)</f>
        <v>1</v>
      </c>
      <c r="J182" s="14">
        <f t="shared" si="45"/>
        <v>11</v>
      </c>
      <c r="K182" s="6">
        <f>VLOOKUP(B182,'[2]นักรียน(Dmc)'!$B$4:$BK$207,19,0)</f>
        <v>5</v>
      </c>
      <c r="L182" s="6">
        <f>VLOOKUP(B182,'[2]นักรียน(Dmc)'!$B$4:$BK$207,20,0)</f>
        <v>1</v>
      </c>
      <c r="M182" s="6">
        <f>VLOOKUP(B182,'[2]นักรียน(Dmc)'!$B$4:$BK$207,23,0)</f>
        <v>4</v>
      </c>
      <c r="N182" s="6">
        <f>VLOOKUP(B182,'[2]นักรียน(Dmc)'!$B$4:$BK$207,24,0)</f>
        <v>4</v>
      </c>
      <c r="O182" s="6">
        <f>VLOOKUP(B182,'[2]นักรียน(Dmc)'!$B$4:$BK$207,27,0)</f>
        <v>0</v>
      </c>
      <c r="P182" s="6">
        <f>VLOOKUP(B182,'[2]นักรียน(Dmc)'!$B$4:$BK$207,28,0)</f>
        <v>1</v>
      </c>
      <c r="Q182" s="6">
        <f>VLOOKUP(B182,'[2]นักรียน(Dmc)'!$B$4:$BK$207,31,0)</f>
        <v>3</v>
      </c>
      <c r="R182" s="6">
        <f>VLOOKUP(B182,'[2]นักรียน(Dmc)'!$B$4:$BK$207,32,0)</f>
        <v>2</v>
      </c>
      <c r="S182" s="6">
        <f>VLOOKUP(B182,'[2]นักรียน(Dmc)'!$B$4:$BK$207,35,0)</f>
        <v>1</v>
      </c>
      <c r="T182" s="6">
        <f>VLOOKUP(B182,'[2]นักรียน(Dmc)'!$B$4:$BK$207,36,0)</f>
        <v>4</v>
      </c>
      <c r="U182" s="6">
        <f>VLOOKUP(B182,'[2]นักรียน(Dmc)'!$B$4:$BK$207,39,0)</f>
        <v>2</v>
      </c>
      <c r="V182" s="6">
        <f>VLOOKUP(B182,'[2]นักรียน(Dmc)'!$B$4:$BK$207,40,0)</f>
        <v>1</v>
      </c>
      <c r="W182" s="6">
        <f t="shared" si="46"/>
        <v>28</v>
      </c>
      <c r="X182" s="6"/>
      <c r="Y182" s="6"/>
      <c r="Z182" s="6"/>
      <c r="AA182" s="6"/>
      <c r="AB182" s="6"/>
      <c r="AC182" s="6"/>
      <c r="AD182" s="6"/>
      <c r="AE182" s="6">
        <f t="shared" si="47"/>
        <v>24</v>
      </c>
      <c r="AF182" s="6">
        <f t="shared" si="47"/>
        <v>15</v>
      </c>
      <c r="AG182" s="6">
        <f t="shared" si="48"/>
        <v>39</v>
      </c>
    </row>
    <row r="183" spans="1:34">
      <c r="A183" s="12">
        <v>8</v>
      </c>
      <c r="B183" s="15">
        <v>41030191</v>
      </c>
      <c r="C183" s="13" t="str">
        <f>VLOOKUP(B183,'[1]ตาราง 5'!$B$4:$C$218,2,0)</f>
        <v>บ้านหนองไผ่(วัดเวฬุวันอุปถัมภ์)</v>
      </c>
      <c r="D183" s="6">
        <f>VLOOKUP(B183,'[2]นักรียน(Dmc)'!$B$4:$BK$207,3,0)</f>
        <v>0</v>
      </c>
      <c r="E183" s="6">
        <f>VLOOKUP(B183,'[2]นักรียน(Dmc)'!$B$4:$BK$207,4,0)</f>
        <v>0</v>
      </c>
      <c r="F183" s="6">
        <f>VLOOKUP(B183,'[2]นักรียน(Dmc)'!$B$4:$BK$207,7,0)</f>
        <v>6</v>
      </c>
      <c r="G183" s="6">
        <f>VLOOKUP(B183,'[2]นักรียน(Dmc)'!$B$4:$BK$207,8,0)</f>
        <v>6</v>
      </c>
      <c r="H183" s="6">
        <f>VLOOKUP(B183,'[2]นักรียน(Dmc)'!$B$4:$BK$207,11,0)</f>
        <v>4</v>
      </c>
      <c r="I183" s="6">
        <f>VLOOKUP(B183,'[2]นักรียน(Dmc)'!$B$4:$BK$207,12,0)</f>
        <v>5</v>
      </c>
      <c r="J183" s="14">
        <f t="shared" si="45"/>
        <v>21</v>
      </c>
      <c r="K183" s="6">
        <f>VLOOKUP(B183,'[2]นักรียน(Dmc)'!$B$4:$BK$207,19,0)</f>
        <v>6</v>
      </c>
      <c r="L183" s="6">
        <f>VLOOKUP(B183,'[2]นักรียน(Dmc)'!$B$4:$BK$207,20,0)</f>
        <v>5</v>
      </c>
      <c r="M183" s="6">
        <f>VLOOKUP(B183,'[2]นักรียน(Dmc)'!$B$4:$BK$207,23,0)</f>
        <v>4</v>
      </c>
      <c r="N183" s="6">
        <f>VLOOKUP(B183,'[2]นักรียน(Dmc)'!$B$4:$BK$207,24,0)</f>
        <v>3</v>
      </c>
      <c r="O183" s="6">
        <f>VLOOKUP(B183,'[2]นักรียน(Dmc)'!$B$4:$BK$207,27,0)</f>
        <v>5</v>
      </c>
      <c r="P183" s="6">
        <f>VLOOKUP(B183,'[2]นักรียน(Dmc)'!$B$4:$BK$207,28,0)</f>
        <v>5</v>
      </c>
      <c r="Q183" s="6">
        <f>VLOOKUP(B183,'[2]นักรียน(Dmc)'!$B$4:$BK$207,31,0)</f>
        <v>1</v>
      </c>
      <c r="R183" s="6">
        <f>VLOOKUP(B183,'[2]นักรียน(Dmc)'!$B$4:$BK$207,32,0)</f>
        <v>2</v>
      </c>
      <c r="S183" s="6">
        <f>VLOOKUP(B183,'[2]นักรียน(Dmc)'!$B$4:$BK$207,35,0)</f>
        <v>3</v>
      </c>
      <c r="T183" s="6">
        <f>VLOOKUP(B183,'[2]นักรียน(Dmc)'!$B$4:$BK$207,36,0)</f>
        <v>1</v>
      </c>
      <c r="U183" s="6">
        <f>VLOOKUP(B183,'[2]นักรียน(Dmc)'!$B$4:$BK$207,39,0)</f>
        <v>4</v>
      </c>
      <c r="V183" s="6">
        <f>VLOOKUP(B183,'[2]นักรียน(Dmc)'!$B$4:$BK$207,40,0)</f>
        <v>3</v>
      </c>
      <c r="W183" s="6">
        <f t="shared" si="46"/>
        <v>42</v>
      </c>
      <c r="X183" s="6"/>
      <c r="Y183" s="6"/>
      <c r="Z183" s="6"/>
      <c r="AA183" s="6"/>
      <c r="AB183" s="6"/>
      <c r="AC183" s="6"/>
      <c r="AD183" s="6"/>
      <c r="AE183" s="6">
        <f t="shared" si="47"/>
        <v>33</v>
      </c>
      <c r="AF183" s="6">
        <f t="shared" si="47"/>
        <v>30</v>
      </c>
      <c r="AG183" s="6">
        <f t="shared" si="48"/>
        <v>63</v>
      </c>
    </row>
    <row r="184" spans="1:34">
      <c r="A184" s="12">
        <v>9</v>
      </c>
      <c r="B184" s="13">
        <v>41030192</v>
      </c>
      <c r="C184" s="13" t="str">
        <f>VLOOKUP(B184,'[1]ตาราง 5'!$B$4:$C$218,2,0)</f>
        <v>บ้านนาทรายน้ำรอด</v>
      </c>
      <c r="D184" s="6">
        <f>VLOOKUP(B184,'[2]นักรียน(Dmc)'!$B$4:$BK$207,3,0)</f>
        <v>0</v>
      </c>
      <c r="E184" s="6">
        <f>VLOOKUP(B184,'[2]นักรียน(Dmc)'!$B$4:$BK$207,4,0)</f>
        <v>0</v>
      </c>
      <c r="F184" s="6">
        <f>VLOOKUP(B184,'[2]นักรียน(Dmc)'!$B$4:$BK$207,7,0)</f>
        <v>14</v>
      </c>
      <c r="G184" s="6">
        <f>VLOOKUP(B184,'[2]นักรียน(Dmc)'!$B$4:$BK$207,8,0)</f>
        <v>7</v>
      </c>
      <c r="H184" s="6">
        <f>VLOOKUP(B184,'[2]นักรียน(Dmc)'!$B$4:$BK$207,11,0)</f>
        <v>12</v>
      </c>
      <c r="I184" s="6">
        <f>VLOOKUP(B184,'[2]นักรียน(Dmc)'!$B$4:$BK$207,12,0)</f>
        <v>9</v>
      </c>
      <c r="J184" s="14">
        <f t="shared" si="45"/>
        <v>42</v>
      </c>
      <c r="K184" s="6">
        <f>VLOOKUP(B184,'[2]นักรียน(Dmc)'!$B$4:$BK$207,19,0)</f>
        <v>11</v>
      </c>
      <c r="L184" s="6">
        <f>VLOOKUP(B184,'[2]นักรียน(Dmc)'!$B$4:$BK$207,20,0)</f>
        <v>21</v>
      </c>
      <c r="M184" s="6">
        <f>VLOOKUP(B184,'[2]นักรียน(Dmc)'!$B$4:$BK$207,23,0)</f>
        <v>10</v>
      </c>
      <c r="N184" s="6">
        <f>VLOOKUP(B184,'[2]นักรียน(Dmc)'!$B$4:$BK$207,24,0)</f>
        <v>12</v>
      </c>
      <c r="O184" s="6">
        <f>VLOOKUP(B184,'[2]นักรียน(Dmc)'!$B$4:$BK$207,27,0)</f>
        <v>11</v>
      </c>
      <c r="P184" s="6">
        <f>VLOOKUP(B184,'[2]นักรียน(Dmc)'!$B$4:$BK$207,28,0)</f>
        <v>5</v>
      </c>
      <c r="Q184" s="6">
        <f>VLOOKUP(B184,'[2]นักรียน(Dmc)'!$B$4:$BK$207,31,0)</f>
        <v>9</v>
      </c>
      <c r="R184" s="6">
        <f>VLOOKUP(B184,'[2]นักรียน(Dmc)'!$B$4:$BK$207,32,0)</f>
        <v>14</v>
      </c>
      <c r="S184" s="6">
        <f>VLOOKUP(B184,'[2]นักรียน(Dmc)'!$B$4:$BK$207,35,0)</f>
        <v>8</v>
      </c>
      <c r="T184" s="6">
        <f>VLOOKUP(B184,'[2]นักรียน(Dmc)'!$B$4:$BK$207,36,0)</f>
        <v>8</v>
      </c>
      <c r="U184" s="6">
        <f>VLOOKUP(B184,'[2]นักรียน(Dmc)'!$B$4:$BK$207,39,0)</f>
        <v>10</v>
      </c>
      <c r="V184" s="6">
        <f>VLOOKUP(B184,'[2]นักรียน(Dmc)'!$B$4:$BK$207,40,0)</f>
        <v>16</v>
      </c>
      <c r="W184" s="6">
        <f t="shared" si="46"/>
        <v>135</v>
      </c>
      <c r="X184" s="6">
        <f>VLOOKUP(B184,'[2]นักรียน(Dmc)'!$B$4:$BK$207,47,0)</f>
        <v>9</v>
      </c>
      <c r="Y184" s="6">
        <f>VLOOKUP(B184,'[2]นักรียน(Dmc)'!$B$4:$BK$207,48,0)</f>
        <v>3</v>
      </c>
      <c r="Z184" s="6">
        <f>VLOOKUP(B184,'[2]นักรียน(Dmc)'!$B$4:$BK$207,51,0)</f>
        <v>12</v>
      </c>
      <c r="AA184" s="6">
        <f>VLOOKUP(B184,'[2]นักรียน(Dmc)'!$B$4:$BK$207,52,0)</f>
        <v>9</v>
      </c>
      <c r="AB184" s="6">
        <f>VLOOKUP(B184,'[2]นักรียน(Dmc)'!$B$4:$BK$207,55,0)</f>
        <v>11</v>
      </c>
      <c r="AC184" s="6">
        <f>VLOOKUP(B184,'[2]นักรียน(Dmc)'!$B$4:$BK$207,56,0)</f>
        <v>16</v>
      </c>
      <c r="AD184" s="6">
        <f>SUM(X184:AC184)</f>
        <v>60</v>
      </c>
      <c r="AE184" s="6">
        <f t="shared" si="47"/>
        <v>117</v>
      </c>
      <c r="AF184" s="6">
        <f t="shared" si="47"/>
        <v>120</v>
      </c>
      <c r="AG184" s="6">
        <f t="shared" si="48"/>
        <v>237</v>
      </c>
    </row>
    <row r="185" spans="1:34">
      <c r="A185" s="12">
        <v>10</v>
      </c>
      <c r="B185" s="13">
        <v>41030193</v>
      </c>
      <c r="C185" s="13" t="str">
        <f>VLOOKUP(B185,'[1]ตาราง 5'!$B$4:$C$218,2,0)</f>
        <v>นานกหงส์เสรีมีชัย</v>
      </c>
      <c r="D185" s="6">
        <f>VLOOKUP(B185,'[2]นักรียน(Dmc)'!$B$4:$BK$207,3,0)</f>
        <v>0</v>
      </c>
      <c r="E185" s="6">
        <f>VLOOKUP(B185,'[2]นักรียน(Dmc)'!$B$4:$BK$207,4,0)</f>
        <v>0</v>
      </c>
      <c r="F185" s="6">
        <f>VLOOKUP(B185,'[2]นักรียน(Dmc)'!$B$4:$BK$207,7,0)</f>
        <v>4</v>
      </c>
      <c r="G185" s="6">
        <f>VLOOKUP(B185,'[2]นักรียน(Dmc)'!$B$4:$BK$207,8,0)</f>
        <v>3</v>
      </c>
      <c r="H185" s="6">
        <f>VLOOKUP(B185,'[2]นักรียน(Dmc)'!$B$4:$BK$207,11,0)</f>
        <v>6</v>
      </c>
      <c r="I185" s="6">
        <f>VLOOKUP(B185,'[2]นักรียน(Dmc)'!$B$4:$BK$207,12,0)</f>
        <v>5</v>
      </c>
      <c r="J185" s="14">
        <f t="shared" si="45"/>
        <v>18</v>
      </c>
      <c r="K185" s="6">
        <f>VLOOKUP(B185,'[2]นักรียน(Dmc)'!$B$4:$BK$207,19,0)</f>
        <v>3</v>
      </c>
      <c r="L185" s="6">
        <f>VLOOKUP(B185,'[2]นักรียน(Dmc)'!$B$4:$BK$207,20,0)</f>
        <v>3</v>
      </c>
      <c r="M185" s="6">
        <f>VLOOKUP(B185,'[2]นักรียน(Dmc)'!$B$4:$BK$207,23,0)</f>
        <v>9</v>
      </c>
      <c r="N185" s="6">
        <f>VLOOKUP(B185,'[2]นักรียน(Dmc)'!$B$4:$BK$207,24,0)</f>
        <v>6</v>
      </c>
      <c r="O185" s="6">
        <f>VLOOKUP(B185,'[2]นักรียน(Dmc)'!$B$4:$BK$207,27,0)</f>
        <v>1</v>
      </c>
      <c r="P185" s="6">
        <f>VLOOKUP(B185,'[2]นักรียน(Dmc)'!$B$4:$BK$207,28,0)</f>
        <v>5</v>
      </c>
      <c r="Q185" s="6">
        <f>VLOOKUP(B185,'[2]นักรียน(Dmc)'!$B$4:$BK$207,31,0)</f>
        <v>2</v>
      </c>
      <c r="R185" s="6">
        <f>VLOOKUP(B185,'[2]นักรียน(Dmc)'!$B$4:$BK$207,32,0)</f>
        <v>1</v>
      </c>
      <c r="S185" s="6">
        <f>VLOOKUP(B185,'[2]นักรียน(Dmc)'!$B$4:$BK$207,35,0)</f>
        <v>4</v>
      </c>
      <c r="T185" s="6">
        <f>VLOOKUP(B185,'[2]นักรียน(Dmc)'!$B$4:$BK$207,36,0)</f>
        <v>2</v>
      </c>
      <c r="U185" s="6">
        <f>VLOOKUP(B185,'[2]นักรียน(Dmc)'!$B$4:$BK$207,39,0)</f>
        <v>2</v>
      </c>
      <c r="V185" s="6">
        <f>VLOOKUP(B185,'[2]นักรียน(Dmc)'!$B$4:$BK$207,40,0)</f>
        <v>2</v>
      </c>
      <c r="W185" s="6">
        <f t="shared" si="46"/>
        <v>40</v>
      </c>
      <c r="X185" s="6">
        <f>VLOOKUP(B185,'[2]นักรียน(Dmc)'!$B$4:$BK$207,47,0)</f>
        <v>0</v>
      </c>
      <c r="Y185" s="6">
        <f>VLOOKUP(B185,'[2]นักรียน(Dmc)'!$B$4:$BK$207,48,0)</f>
        <v>0</v>
      </c>
      <c r="Z185" s="6">
        <f>VLOOKUP(B185,'[2]นักรียน(Dmc)'!$B$4:$BK$207,51,0)</f>
        <v>0</v>
      </c>
      <c r="AA185" s="6">
        <f>VLOOKUP(B185,'[2]นักรียน(Dmc)'!$B$4:$BK$207,52,0)</f>
        <v>0</v>
      </c>
      <c r="AB185" s="6">
        <f>VLOOKUP(B185,'[2]นักรียน(Dmc)'!$B$4:$BK$207,55,0)</f>
        <v>0</v>
      </c>
      <c r="AC185" s="6">
        <f>VLOOKUP(B185,'[2]นักรียน(Dmc)'!$B$4:$BK$207,56,0)</f>
        <v>0</v>
      </c>
      <c r="AD185" s="6">
        <f>SUM(X185:AC185)</f>
        <v>0</v>
      </c>
      <c r="AE185" s="6">
        <f t="shared" si="47"/>
        <v>31</v>
      </c>
      <c r="AF185" s="6">
        <f t="shared" si="47"/>
        <v>27</v>
      </c>
      <c r="AG185" s="6">
        <f t="shared" si="48"/>
        <v>58</v>
      </c>
    </row>
    <row r="186" spans="1:34">
      <c r="A186" s="12">
        <v>11</v>
      </c>
      <c r="B186" s="13">
        <v>41030194</v>
      </c>
      <c r="C186" s="13" t="str">
        <f>VLOOKUP(B186,'[1]ตาราง 5'!$B$4:$C$218,2,0)</f>
        <v>บ้านถ่อนนาเพลิน</v>
      </c>
      <c r="D186" s="6">
        <f>VLOOKUP(B186,'[2]นักรียน(Dmc)'!$B$4:$BK$207,3,0)</f>
        <v>0</v>
      </c>
      <c r="E186" s="6">
        <f>VLOOKUP(B186,'[2]นักรียน(Dmc)'!$B$4:$BK$207,4,0)</f>
        <v>0</v>
      </c>
      <c r="F186" s="6">
        <f>VLOOKUP(B186,'[2]นักรียน(Dmc)'!$B$4:$BK$207,7,0)</f>
        <v>18</v>
      </c>
      <c r="G186" s="6">
        <f>VLOOKUP(B186,'[2]นักรียน(Dmc)'!$B$4:$BK$207,8,0)</f>
        <v>14</v>
      </c>
      <c r="H186" s="6">
        <f>VLOOKUP(B186,'[2]นักรียน(Dmc)'!$B$4:$BK$207,11,0)</f>
        <v>14</v>
      </c>
      <c r="I186" s="6">
        <f>VLOOKUP(B186,'[2]นักรียน(Dmc)'!$B$4:$BK$207,12,0)</f>
        <v>16</v>
      </c>
      <c r="J186" s="14">
        <f t="shared" si="45"/>
        <v>62</v>
      </c>
      <c r="K186" s="6">
        <f>VLOOKUP(B186,'[2]นักรียน(Dmc)'!$B$4:$BK$207,19,0)</f>
        <v>15</v>
      </c>
      <c r="L186" s="6">
        <f>VLOOKUP(B186,'[2]นักรียน(Dmc)'!$B$4:$BK$207,20,0)</f>
        <v>14</v>
      </c>
      <c r="M186" s="6">
        <f>VLOOKUP(B186,'[2]นักรียน(Dmc)'!$B$4:$BK$207,23,0)</f>
        <v>12</v>
      </c>
      <c r="N186" s="6">
        <f>VLOOKUP(B186,'[2]นักรียน(Dmc)'!$B$4:$BK$207,24,0)</f>
        <v>10</v>
      </c>
      <c r="O186" s="6">
        <f>VLOOKUP(B186,'[2]นักรียน(Dmc)'!$B$4:$BK$207,27,0)</f>
        <v>16</v>
      </c>
      <c r="P186" s="6">
        <f>VLOOKUP(B186,'[2]นักรียน(Dmc)'!$B$4:$BK$207,28,0)</f>
        <v>7</v>
      </c>
      <c r="Q186" s="6">
        <f>VLOOKUP(B186,'[2]นักรียน(Dmc)'!$B$4:$BK$207,31,0)</f>
        <v>15</v>
      </c>
      <c r="R186" s="6">
        <f>VLOOKUP(B186,'[2]นักรียน(Dmc)'!$B$4:$BK$207,32,0)</f>
        <v>9</v>
      </c>
      <c r="S186" s="6">
        <f>VLOOKUP(B186,'[2]นักรียน(Dmc)'!$B$4:$BK$207,35,0)</f>
        <v>16</v>
      </c>
      <c r="T186" s="6">
        <f>VLOOKUP(B186,'[2]นักรียน(Dmc)'!$B$4:$BK$207,36,0)</f>
        <v>19</v>
      </c>
      <c r="U186" s="6">
        <f>VLOOKUP(B186,'[2]นักรียน(Dmc)'!$B$4:$BK$207,39,0)</f>
        <v>14</v>
      </c>
      <c r="V186" s="6">
        <f>VLOOKUP(B186,'[2]นักรียน(Dmc)'!$B$4:$BK$207,40,0)</f>
        <v>11</v>
      </c>
      <c r="W186" s="6">
        <f t="shared" si="46"/>
        <v>158</v>
      </c>
      <c r="X186" s="6">
        <f>VLOOKUP(B186,'[2]นักรียน(Dmc)'!$B$4:$BK$207,47,0)</f>
        <v>12</v>
      </c>
      <c r="Y186" s="6">
        <f>VLOOKUP(B186,'[2]นักรียน(Dmc)'!$B$4:$BK$207,48,0)</f>
        <v>14</v>
      </c>
      <c r="Z186" s="6">
        <f>VLOOKUP(B186,'[2]นักรียน(Dmc)'!$B$4:$BK$207,51,0)</f>
        <v>14</v>
      </c>
      <c r="AA186" s="6">
        <f>VLOOKUP(B186,'[2]นักรียน(Dmc)'!$B$4:$BK$207,52,0)</f>
        <v>13</v>
      </c>
      <c r="AB186" s="6">
        <f>VLOOKUP(B186,'[2]นักรียน(Dmc)'!$B$4:$BK$207,55,0)</f>
        <v>19</v>
      </c>
      <c r="AC186" s="6">
        <f>VLOOKUP(B186,'[2]นักรียน(Dmc)'!$B$4:$BK$207,56,0)</f>
        <v>18</v>
      </c>
      <c r="AD186" s="6">
        <f>SUM(X186:AC186)</f>
        <v>90</v>
      </c>
      <c r="AE186" s="6">
        <f t="shared" si="47"/>
        <v>165</v>
      </c>
      <c r="AF186" s="6">
        <f t="shared" si="47"/>
        <v>145</v>
      </c>
      <c r="AG186" s="6">
        <f t="shared" si="48"/>
        <v>310</v>
      </c>
    </row>
    <row r="187" spans="1:34">
      <c r="A187" s="12">
        <v>12</v>
      </c>
      <c r="B187" s="13">
        <v>41030195</v>
      </c>
      <c r="C187" s="13" t="str">
        <f>VLOOKUP(B187,'[1]ตาราง 5'!$B$4:$C$218,2,0)</f>
        <v>บ้านไชยวานโนนลือชัย</v>
      </c>
      <c r="D187" s="6">
        <f>VLOOKUP(B187,'[2]นักรียน(Dmc)'!$B$4:$BK$207,3,0)</f>
        <v>0</v>
      </c>
      <c r="E187" s="6">
        <f>VLOOKUP(B187,'[2]นักรียน(Dmc)'!$B$4:$BK$207,4,0)</f>
        <v>0</v>
      </c>
      <c r="F187" s="6">
        <f>VLOOKUP(B187,'[2]นักรียน(Dmc)'!$B$4:$BK$207,7,0)</f>
        <v>7</v>
      </c>
      <c r="G187" s="6">
        <f>VLOOKUP(B187,'[2]นักรียน(Dmc)'!$B$4:$BK$207,8,0)</f>
        <v>5</v>
      </c>
      <c r="H187" s="6">
        <f>VLOOKUP(B187,'[2]นักรียน(Dmc)'!$B$4:$BK$207,11,0)</f>
        <v>12</v>
      </c>
      <c r="I187" s="6">
        <f>VLOOKUP(B187,'[2]นักรียน(Dmc)'!$B$4:$BK$207,12,0)</f>
        <v>9</v>
      </c>
      <c r="J187" s="14">
        <f t="shared" si="45"/>
        <v>33</v>
      </c>
      <c r="K187" s="6">
        <f>VLOOKUP(B187,'[2]นักรียน(Dmc)'!$B$4:$BK$207,19,0)</f>
        <v>8</v>
      </c>
      <c r="L187" s="6">
        <f>VLOOKUP(B187,'[2]นักรียน(Dmc)'!$B$4:$BK$207,20,0)</f>
        <v>7</v>
      </c>
      <c r="M187" s="6">
        <f>VLOOKUP(B187,'[2]นักรียน(Dmc)'!$B$4:$BK$207,23,0)</f>
        <v>6</v>
      </c>
      <c r="N187" s="6">
        <f>VLOOKUP(B187,'[2]นักรียน(Dmc)'!$B$4:$BK$207,24,0)</f>
        <v>9</v>
      </c>
      <c r="O187" s="6">
        <f>VLOOKUP(B187,'[2]นักรียน(Dmc)'!$B$4:$BK$207,27,0)</f>
        <v>6</v>
      </c>
      <c r="P187" s="6">
        <f>VLOOKUP(B187,'[2]นักรียน(Dmc)'!$B$4:$BK$207,28,0)</f>
        <v>6</v>
      </c>
      <c r="Q187" s="6">
        <f>VLOOKUP(B187,'[2]นักรียน(Dmc)'!$B$4:$BK$207,31,0)</f>
        <v>9</v>
      </c>
      <c r="R187" s="6">
        <f>VLOOKUP(B187,'[2]นักรียน(Dmc)'!$B$4:$BK$207,32,0)</f>
        <v>11</v>
      </c>
      <c r="S187" s="6">
        <f>VLOOKUP(B187,'[2]นักรียน(Dmc)'!$B$4:$BK$207,35,0)</f>
        <v>11</v>
      </c>
      <c r="T187" s="6">
        <f>VLOOKUP(B187,'[2]นักรียน(Dmc)'!$B$4:$BK$207,36,0)</f>
        <v>14</v>
      </c>
      <c r="U187" s="6">
        <f>VLOOKUP(B187,'[2]นักรียน(Dmc)'!$B$4:$BK$207,39,0)</f>
        <v>16</v>
      </c>
      <c r="V187" s="6">
        <f>VLOOKUP(B187,'[2]นักรียน(Dmc)'!$B$4:$BK$207,40,0)</f>
        <v>6</v>
      </c>
      <c r="W187" s="6">
        <f t="shared" si="46"/>
        <v>109</v>
      </c>
      <c r="X187" s="6">
        <f>VLOOKUP(B187,'[2]นักรียน(Dmc)'!$B$4:$BK$207,47,0)</f>
        <v>10</v>
      </c>
      <c r="Y187" s="6">
        <f>VLOOKUP(B187,'[2]นักรียน(Dmc)'!$B$4:$BK$207,48,0)</f>
        <v>5</v>
      </c>
      <c r="Z187" s="6">
        <f>VLOOKUP(B187,'[2]นักรียน(Dmc)'!$B$4:$BK$207,51,0)</f>
        <v>5</v>
      </c>
      <c r="AA187" s="6">
        <f>VLOOKUP(B187,'[2]นักรียน(Dmc)'!$B$4:$BK$207,52,0)</f>
        <v>12</v>
      </c>
      <c r="AB187" s="6">
        <f>VLOOKUP(B187,'[2]นักรียน(Dmc)'!$B$4:$BK$207,55,0)</f>
        <v>9</v>
      </c>
      <c r="AC187" s="6">
        <f>VLOOKUP(B187,'[2]นักรียน(Dmc)'!$B$4:$BK$207,56,0)</f>
        <v>12</v>
      </c>
      <c r="AD187" s="6">
        <f>SUM(X187:AC187)</f>
        <v>53</v>
      </c>
      <c r="AE187" s="6">
        <f t="shared" si="47"/>
        <v>99</v>
      </c>
      <c r="AF187" s="6">
        <f t="shared" si="47"/>
        <v>96</v>
      </c>
      <c r="AG187" s="6">
        <f t="shared" si="48"/>
        <v>195</v>
      </c>
    </row>
    <row r="188" spans="1:34">
      <c r="A188" s="12">
        <v>13</v>
      </c>
      <c r="B188" s="13">
        <v>41030196</v>
      </c>
      <c r="C188" s="13" t="str">
        <f>VLOOKUP(B188,'[1]ตาราง 5'!$B$4:$C$218,2,0)</f>
        <v>อนุบาลพิบูลย์รักษ์</v>
      </c>
      <c r="D188" s="6">
        <f>VLOOKUP(B188,'[2]นักรียน(Dmc)'!$B$4:$BK$207,3,0)</f>
        <v>0</v>
      </c>
      <c r="E188" s="6">
        <f>VLOOKUP(B188,'[2]นักรียน(Dmc)'!$B$4:$BK$207,4,0)</f>
        <v>0</v>
      </c>
      <c r="F188" s="6">
        <f>VLOOKUP(B188,'[2]นักรียน(Dmc)'!$B$4:$BK$207,7,0)</f>
        <v>16</v>
      </c>
      <c r="G188" s="6">
        <f>VLOOKUP(B188,'[2]นักรียน(Dmc)'!$B$4:$BK$207,8,0)</f>
        <v>27</v>
      </c>
      <c r="H188" s="6">
        <f>VLOOKUP(B188,'[2]นักรียน(Dmc)'!$B$4:$BK$207,11,0)</f>
        <v>20</v>
      </c>
      <c r="I188" s="6">
        <f>VLOOKUP(B188,'[2]นักรียน(Dmc)'!$B$4:$BK$207,12,0)</f>
        <v>22</v>
      </c>
      <c r="J188" s="14">
        <f t="shared" si="45"/>
        <v>85</v>
      </c>
      <c r="K188" s="6">
        <f>VLOOKUP(B188,'[2]นักรียน(Dmc)'!$B$4:$BK$207,19,0)</f>
        <v>27</v>
      </c>
      <c r="L188" s="6">
        <f>VLOOKUP(B188,'[2]นักรียน(Dmc)'!$B$4:$BK$207,20,0)</f>
        <v>25</v>
      </c>
      <c r="M188" s="6">
        <f>VLOOKUP(B188,'[2]นักรียน(Dmc)'!$B$4:$BK$207,23,0)</f>
        <v>22</v>
      </c>
      <c r="N188" s="6">
        <f>VLOOKUP(B188,'[2]นักรียน(Dmc)'!$B$4:$BK$207,24,0)</f>
        <v>27</v>
      </c>
      <c r="O188" s="6">
        <f>VLOOKUP(B188,'[2]นักรียน(Dmc)'!$B$4:$BK$207,27,0)</f>
        <v>28</v>
      </c>
      <c r="P188" s="6">
        <f>VLOOKUP(B188,'[2]นักรียน(Dmc)'!$B$4:$BK$207,28,0)</f>
        <v>25</v>
      </c>
      <c r="Q188" s="6">
        <f>VLOOKUP(B188,'[2]นักรียน(Dmc)'!$B$4:$BK$207,31,0)</f>
        <v>20</v>
      </c>
      <c r="R188" s="6">
        <f>VLOOKUP(B188,'[2]นักรียน(Dmc)'!$B$4:$BK$207,32,0)</f>
        <v>24</v>
      </c>
      <c r="S188" s="6">
        <f>VLOOKUP(B188,'[2]นักรียน(Dmc)'!$B$4:$BK$207,35,0)</f>
        <v>24</v>
      </c>
      <c r="T188" s="6">
        <f>VLOOKUP(B188,'[2]นักรียน(Dmc)'!$B$4:$BK$207,36,0)</f>
        <v>20</v>
      </c>
      <c r="U188" s="6">
        <f>VLOOKUP(B188,'[2]นักรียน(Dmc)'!$B$4:$BK$207,39,0)</f>
        <v>24</v>
      </c>
      <c r="V188" s="6">
        <f>VLOOKUP(B188,'[2]นักรียน(Dmc)'!$B$4:$BK$207,40,0)</f>
        <v>32</v>
      </c>
      <c r="W188" s="6">
        <f t="shared" si="46"/>
        <v>298</v>
      </c>
      <c r="X188" s="6"/>
      <c r="Y188" s="6"/>
      <c r="Z188" s="6"/>
      <c r="AA188" s="6"/>
      <c r="AB188" s="6"/>
      <c r="AC188" s="6"/>
      <c r="AD188" s="6"/>
      <c r="AE188" s="6">
        <f t="shared" si="47"/>
        <v>181</v>
      </c>
      <c r="AF188" s="6">
        <f t="shared" si="47"/>
        <v>202</v>
      </c>
      <c r="AG188" s="6">
        <f t="shared" si="48"/>
        <v>383</v>
      </c>
    </row>
    <row r="189" spans="1:34">
      <c r="A189" s="12">
        <v>14</v>
      </c>
      <c r="B189" s="13">
        <v>41030197</v>
      </c>
      <c r="C189" s="13" t="str">
        <f>VLOOKUP(B189,'[1]ตาราง 5'!$B$4:$C$218,2,0)</f>
        <v>บ้านโพธิ์</v>
      </c>
      <c r="D189" s="6">
        <f>VLOOKUP(B189,'[2]นักรียน(Dmc)'!$B$4:$BK$207,3,0)</f>
        <v>0</v>
      </c>
      <c r="E189" s="6">
        <f>VLOOKUP(B189,'[2]นักรียน(Dmc)'!$B$4:$BK$207,4,0)</f>
        <v>0</v>
      </c>
      <c r="F189" s="6">
        <f>VLOOKUP(B189,'[2]นักรียน(Dmc)'!$B$4:$BK$207,7,0)</f>
        <v>1</v>
      </c>
      <c r="G189" s="6">
        <f>VLOOKUP(B189,'[2]นักรียน(Dmc)'!$B$4:$BK$207,8,0)</f>
        <v>1</v>
      </c>
      <c r="H189" s="6">
        <f>VLOOKUP(B189,'[2]นักรียน(Dmc)'!$B$4:$BK$207,11,0)</f>
        <v>1</v>
      </c>
      <c r="I189" s="6">
        <f>VLOOKUP(B189,'[2]นักรียน(Dmc)'!$B$4:$BK$207,12,0)</f>
        <v>0</v>
      </c>
      <c r="J189" s="14">
        <f t="shared" si="45"/>
        <v>3</v>
      </c>
      <c r="K189" s="6">
        <f>VLOOKUP(B189,'[2]นักรียน(Dmc)'!$B$4:$BK$207,19,0)</f>
        <v>1</v>
      </c>
      <c r="L189" s="6">
        <f>VLOOKUP(B189,'[2]นักรียน(Dmc)'!$B$4:$BK$207,20,0)</f>
        <v>0</v>
      </c>
      <c r="M189" s="6">
        <f>VLOOKUP(B189,'[2]นักรียน(Dmc)'!$B$4:$BK$207,23,0)</f>
        <v>4</v>
      </c>
      <c r="N189" s="6">
        <f>VLOOKUP(B189,'[2]นักรียน(Dmc)'!$B$4:$BK$207,24,0)</f>
        <v>2</v>
      </c>
      <c r="O189" s="6">
        <f>VLOOKUP(B189,'[2]นักรียน(Dmc)'!$B$4:$BK$207,27,0)</f>
        <v>1</v>
      </c>
      <c r="P189" s="6">
        <f>VLOOKUP(B189,'[2]นักรียน(Dmc)'!$B$4:$BK$207,28,0)</f>
        <v>6</v>
      </c>
      <c r="Q189" s="6">
        <f>VLOOKUP(B189,'[2]นักรียน(Dmc)'!$B$4:$BK$207,31,0)</f>
        <v>4</v>
      </c>
      <c r="R189" s="6">
        <f>VLOOKUP(B189,'[2]นักรียน(Dmc)'!$B$4:$BK$207,32,0)</f>
        <v>5</v>
      </c>
      <c r="S189" s="6">
        <f>VLOOKUP(B189,'[2]นักรียน(Dmc)'!$B$4:$BK$207,35,0)</f>
        <v>2</v>
      </c>
      <c r="T189" s="6">
        <f>VLOOKUP(B189,'[2]นักรียน(Dmc)'!$B$4:$BK$207,36,0)</f>
        <v>6</v>
      </c>
      <c r="U189" s="6">
        <f>VLOOKUP(B189,'[2]นักรียน(Dmc)'!$B$4:$BK$207,39,0)</f>
        <v>3</v>
      </c>
      <c r="V189" s="6">
        <f>VLOOKUP(B189,'[2]นักรียน(Dmc)'!$B$4:$BK$207,40,0)</f>
        <v>1</v>
      </c>
      <c r="W189" s="6">
        <f t="shared" si="46"/>
        <v>35</v>
      </c>
      <c r="X189" s="6"/>
      <c r="Y189" s="6"/>
      <c r="Z189" s="6"/>
      <c r="AA189" s="6"/>
      <c r="AB189" s="6"/>
      <c r="AC189" s="6"/>
      <c r="AD189" s="6"/>
      <c r="AE189" s="6">
        <f t="shared" si="47"/>
        <v>17</v>
      </c>
      <c r="AF189" s="6">
        <f t="shared" si="47"/>
        <v>21</v>
      </c>
      <c r="AG189" s="6">
        <f t="shared" si="48"/>
        <v>38</v>
      </c>
    </row>
    <row r="190" spans="1:34">
      <c r="A190" s="12">
        <v>15</v>
      </c>
      <c r="B190" s="13">
        <v>41030198</v>
      </c>
      <c r="C190" s="13" t="str">
        <f>VLOOKUP(B190,'[1]ตาราง 5'!$B$4:$C$218,2,0)</f>
        <v>บ้านดงยางพรพิบูลย์</v>
      </c>
      <c r="D190" s="6">
        <f>VLOOKUP(B190,'[2]นักรียน(Dmc)'!$B$4:$BK$207,3,0)</f>
        <v>0</v>
      </c>
      <c r="E190" s="6">
        <f>VLOOKUP(B190,'[2]นักรียน(Dmc)'!$B$4:$BK$207,4,0)</f>
        <v>0</v>
      </c>
      <c r="F190" s="6">
        <f>VLOOKUP(B190,'[2]นักรียน(Dmc)'!$B$4:$BK$207,7,0)</f>
        <v>5</v>
      </c>
      <c r="G190" s="6">
        <f>VLOOKUP(B190,'[2]นักรียน(Dmc)'!$B$4:$BK$207,8,0)</f>
        <v>4</v>
      </c>
      <c r="H190" s="6">
        <f>VLOOKUP(B190,'[2]นักรียน(Dmc)'!$B$4:$BK$207,11,0)</f>
        <v>6</v>
      </c>
      <c r="I190" s="6">
        <f>VLOOKUP(B190,'[2]นักรียน(Dmc)'!$B$4:$BK$207,12,0)</f>
        <v>6</v>
      </c>
      <c r="J190" s="14">
        <f t="shared" si="45"/>
        <v>21</v>
      </c>
      <c r="K190" s="6">
        <f>VLOOKUP(B190,'[2]นักรียน(Dmc)'!$B$4:$BK$207,19,0)</f>
        <v>4</v>
      </c>
      <c r="L190" s="6">
        <f>VLOOKUP(B190,'[2]นักรียน(Dmc)'!$B$4:$BK$207,20,0)</f>
        <v>4</v>
      </c>
      <c r="M190" s="6">
        <f>VLOOKUP(B190,'[2]นักรียน(Dmc)'!$B$4:$BK$207,23,0)</f>
        <v>5</v>
      </c>
      <c r="N190" s="6">
        <f>VLOOKUP(B190,'[2]นักรียน(Dmc)'!$B$4:$BK$207,24,0)</f>
        <v>5</v>
      </c>
      <c r="O190" s="6">
        <f>VLOOKUP(B190,'[2]นักรียน(Dmc)'!$B$4:$BK$207,27,0)</f>
        <v>3</v>
      </c>
      <c r="P190" s="6">
        <f>VLOOKUP(B190,'[2]นักรียน(Dmc)'!$B$4:$BK$207,28,0)</f>
        <v>4</v>
      </c>
      <c r="Q190" s="6">
        <f>VLOOKUP(B190,'[2]นักรียน(Dmc)'!$B$4:$BK$207,31,0)</f>
        <v>5</v>
      </c>
      <c r="R190" s="6">
        <f>VLOOKUP(B190,'[2]นักรียน(Dmc)'!$B$4:$BK$207,32,0)</f>
        <v>6</v>
      </c>
      <c r="S190" s="6">
        <f>VLOOKUP(B190,'[2]นักรียน(Dmc)'!$B$4:$BK$207,35,0)</f>
        <v>6</v>
      </c>
      <c r="T190" s="6">
        <f>VLOOKUP(B190,'[2]นักรียน(Dmc)'!$B$4:$BK$207,36,0)</f>
        <v>3</v>
      </c>
      <c r="U190" s="6">
        <f>VLOOKUP(B190,'[2]นักรียน(Dmc)'!$B$4:$BK$207,39,0)</f>
        <v>5</v>
      </c>
      <c r="V190" s="6">
        <f>VLOOKUP(B190,'[2]นักรียน(Dmc)'!$B$4:$BK$207,40,0)</f>
        <v>8</v>
      </c>
      <c r="W190" s="6">
        <f t="shared" si="46"/>
        <v>58</v>
      </c>
      <c r="X190" s="6"/>
      <c r="Y190" s="6"/>
      <c r="Z190" s="6"/>
      <c r="AA190" s="6"/>
      <c r="AB190" s="6"/>
      <c r="AC190" s="6"/>
      <c r="AD190" s="6"/>
      <c r="AE190" s="6">
        <f t="shared" si="47"/>
        <v>39</v>
      </c>
      <c r="AF190" s="6">
        <f t="shared" si="47"/>
        <v>40</v>
      </c>
      <c r="AG190" s="6">
        <f t="shared" si="48"/>
        <v>79</v>
      </c>
    </row>
    <row r="191" spans="1:34">
      <c r="A191" s="12">
        <v>16</v>
      </c>
      <c r="B191" s="15">
        <v>41030199</v>
      </c>
      <c r="C191" s="13" t="str">
        <f>VLOOKUP(B191,'[1]ตาราง 5'!$B$4:$C$218,2,0)</f>
        <v>บ้านหนองผักแว่นดอนเขือง(วัดบูรพารามอุปถัมภ์)</v>
      </c>
      <c r="D191" s="6">
        <f>VLOOKUP(B191,'[2]นักรียน(Dmc)'!$B$4:$BK$207,3,0)</f>
        <v>0</v>
      </c>
      <c r="E191" s="6">
        <f>VLOOKUP(B191,'[2]นักรียน(Dmc)'!$B$4:$BK$207,4,0)</f>
        <v>0</v>
      </c>
      <c r="F191" s="6">
        <f>VLOOKUP(B191,'[2]นักรียน(Dmc)'!$B$4:$BK$207,7,0)</f>
        <v>3</v>
      </c>
      <c r="G191" s="6">
        <f>VLOOKUP(B191,'[2]นักรียน(Dmc)'!$B$4:$BK$207,8,0)</f>
        <v>4</v>
      </c>
      <c r="H191" s="6">
        <f>VLOOKUP(B191,'[2]นักรียน(Dmc)'!$B$4:$BK$207,11,0)</f>
        <v>7</v>
      </c>
      <c r="I191" s="6">
        <f>VLOOKUP(B191,'[2]นักรียน(Dmc)'!$B$4:$BK$207,12,0)</f>
        <v>5</v>
      </c>
      <c r="J191" s="14">
        <f t="shared" si="45"/>
        <v>19</v>
      </c>
      <c r="K191" s="6">
        <f>VLOOKUP(B191,'[2]นักรียน(Dmc)'!$B$4:$BK$207,19,0)</f>
        <v>3</v>
      </c>
      <c r="L191" s="6">
        <f>VLOOKUP(B191,'[2]นักรียน(Dmc)'!$B$4:$BK$207,20,0)</f>
        <v>7</v>
      </c>
      <c r="M191" s="6">
        <f>VLOOKUP(B191,'[2]นักรียน(Dmc)'!$B$4:$BK$207,23,0)</f>
        <v>5</v>
      </c>
      <c r="N191" s="6">
        <f>VLOOKUP(B191,'[2]นักรียน(Dmc)'!$B$4:$BK$207,24,0)</f>
        <v>2</v>
      </c>
      <c r="O191" s="6">
        <f>VLOOKUP(B191,'[2]นักรียน(Dmc)'!$B$4:$BK$207,27,0)</f>
        <v>2</v>
      </c>
      <c r="P191" s="6">
        <f>VLOOKUP(B191,'[2]นักรียน(Dmc)'!$B$4:$BK$207,28,0)</f>
        <v>5</v>
      </c>
      <c r="Q191" s="6">
        <f>VLOOKUP(B191,'[2]นักรียน(Dmc)'!$B$4:$BK$207,31,0)</f>
        <v>4</v>
      </c>
      <c r="R191" s="6">
        <f>VLOOKUP(B191,'[2]นักรียน(Dmc)'!$B$4:$BK$207,32,0)</f>
        <v>7</v>
      </c>
      <c r="S191" s="6">
        <f>VLOOKUP(B191,'[2]นักรียน(Dmc)'!$B$4:$BK$207,35,0)</f>
        <v>6</v>
      </c>
      <c r="T191" s="6">
        <f>VLOOKUP(B191,'[2]นักรียน(Dmc)'!$B$4:$BK$207,36,0)</f>
        <v>2</v>
      </c>
      <c r="U191" s="6">
        <f>VLOOKUP(B191,'[2]นักรียน(Dmc)'!$B$4:$BK$207,39,0)</f>
        <v>9</v>
      </c>
      <c r="V191" s="6">
        <f>VLOOKUP(B191,'[2]นักรียน(Dmc)'!$B$4:$BK$207,40,0)</f>
        <v>3</v>
      </c>
      <c r="W191" s="6">
        <f t="shared" si="46"/>
        <v>55</v>
      </c>
      <c r="X191" s="6"/>
      <c r="Y191" s="6"/>
      <c r="Z191" s="6"/>
      <c r="AA191" s="6"/>
      <c r="AB191" s="6"/>
      <c r="AC191" s="6"/>
      <c r="AD191" s="6"/>
      <c r="AE191" s="6">
        <f t="shared" si="47"/>
        <v>39</v>
      </c>
      <c r="AF191" s="6">
        <f t="shared" si="47"/>
        <v>35</v>
      </c>
      <c r="AG191" s="6">
        <f t="shared" si="48"/>
        <v>74</v>
      </c>
      <c r="AH191" s="2">
        <f>COUNTIFS(AG176:AG191,"&lt;=120")</f>
        <v>10</v>
      </c>
    </row>
    <row r="192" spans="1:34" ht="30">
      <c r="A192" s="7" t="s">
        <v>39</v>
      </c>
      <c r="B192" s="7"/>
      <c r="C192" s="7"/>
      <c r="D192" s="16">
        <f>SUM(D176:D191)</f>
        <v>0</v>
      </c>
      <c r="E192" s="16">
        <f t="shared" ref="E192:AG192" si="49">SUM(E176:E191)</f>
        <v>0</v>
      </c>
      <c r="F192" s="16">
        <f t="shared" si="49"/>
        <v>111</v>
      </c>
      <c r="G192" s="16">
        <f t="shared" si="49"/>
        <v>94</v>
      </c>
      <c r="H192" s="16">
        <f t="shared" si="49"/>
        <v>126</v>
      </c>
      <c r="I192" s="16">
        <f t="shared" si="49"/>
        <v>106</v>
      </c>
      <c r="J192" s="16">
        <f t="shared" si="49"/>
        <v>437</v>
      </c>
      <c r="K192" s="16">
        <f t="shared" si="49"/>
        <v>105</v>
      </c>
      <c r="L192" s="16">
        <f t="shared" si="49"/>
        <v>117</v>
      </c>
      <c r="M192" s="16">
        <f t="shared" si="49"/>
        <v>110</v>
      </c>
      <c r="N192" s="16">
        <f t="shared" si="49"/>
        <v>122</v>
      </c>
      <c r="O192" s="16">
        <f t="shared" si="49"/>
        <v>107</v>
      </c>
      <c r="P192" s="16">
        <f t="shared" si="49"/>
        <v>96</v>
      </c>
      <c r="Q192" s="16">
        <f t="shared" si="49"/>
        <v>102</v>
      </c>
      <c r="R192" s="16">
        <f t="shared" si="49"/>
        <v>114</v>
      </c>
      <c r="S192" s="16">
        <f t="shared" si="49"/>
        <v>108</v>
      </c>
      <c r="T192" s="16">
        <f t="shared" si="49"/>
        <v>107</v>
      </c>
      <c r="U192" s="16">
        <f t="shared" si="49"/>
        <v>135</v>
      </c>
      <c r="V192" s="16">
        <f t="shared" si="49"/>
        <v>110</v>
      </c>
      <c r="W192" s="16">
        <f t="shared" si="49"/>
        <v>1333</v>
      </c>
      <c r="X192" s="16">
        <f t="shared" si="49"/>
        <v>46</v>
      </c>
      <c r="Y192" s="16">
        <f t="shared" si="49"/>
        <v>38</v>
      </c>
      <c r="Z192" s="16">
        <f t="shared" si="49"/>
        <v>52</v>
      </c>
      <c r="AA192" s="16">
        <f t="shared" si="49"/>
        <v>44</v>
      </c>
      <c r="AB192" s="16">
        <f t="shared" si="49"/>
        <v>50</v>
      </c>
      <c r="AC192" s="16">
        <f t="shared" si="49"/>
        <v>62</v>
      </c>
      <c r="AD192" s="16">
        <f t="shared" si="49"/>
        <v>292</v>
      </c>
      <c r="AE192" s="16">
        <f t="shared" si="49"/>
        <v>1052</v>
      </c>
      <c r="AF192" s="16">
        <f t="shared" si="49"/>
        <v>1010</v>
      </c>
      <c r="AG192" s="16">
        <f t="shared" si="49"/>
        <v>2062</v>
      </c>
    </row>
    <row r="193" spans="1:33">
      <c r="A193" s="7" t="s">
        <v>40</v>
      </c>
      <c r="B193" s="7"/>
      <c r="C193" s="7"/>
      <c r="D193" s="8"/>
      <c r="E193" s="9"/>
      <c r="F193" s="8"/>
      <c r="G193" s="9"/>
      <c r="H193" s="9"/>
      <c r="I193" s="9"/>
      <c r="J193" s="10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10"/>
      <c r="X193" s="9"/>
      <c r="Y193" s="9"/>
      <c r="Z193" s="9"/>
      <c r="AA193" s="9"/>
      <c r="AB193" s="9"/>
      <c r="AC193" s="9"/>
      <c r="AD193" s="10"/>
      <c r="AE193" s="9"/>
      <c r="AF193" s="9"/>
      <c r="AG193" s="11"/>
    </row>
    <row r="194" spans="1:33" ht="20.100000000000001" customHeight="1">
      <c r="A194" s="12">
        <v>1</v>
      </c>
      <c r="B194" s="13">
        <v>41030090</v>
      </c>
      <c r="C194" s="13" t="str">
        <f>VLOOKUP(B194,'[1]ตาราง 5'!$B$4:$C$218,2,0)</f>
        <v>บ้านหนองแวงตาด</v>
      </c>
      <c r="D194" s="17">
        <f>VLOOKUP(B194,'[2]นักรียน(Dmc)'!$B$4:$BK$207,3,0)</f>
        <v>0</v>
      </c>
      <c r="E194" s="17">
        <f>VLOOKUP(B194,'[2]นักรียน(Dmc)'!$B$4:$BK$207,4,0)</f>
        <v>0</v>
      </c>
      <c r="F194" s="17">
        <f>VLOOKUP(B194,'[2]นักรียน(Dmc)'!$B$4:$BK$207,7,0)</f>
        <v>8</v>
      </c>
      <c r="G194" s="17">
        <f>VLOOKUP(B194,'[2]นักรียน(Dmc)'!$B$4:$BK$207,8,0)</f>
        <v>12</v>
      </c>
      <c r="H194" s="17">
        <f>VLOOKUP(B194,'[2]นักรียน(Dmc)'!$B$4:$BK$207,11,0)</f>
        <v>1</v>
      </c>
      <c r="I194" s="17">
        <f>VLOOKUP(B194,'[2]นักรียน(Dmc)'!$B$4:$BK$207,12,0)</f>
        <v>5</v>
      </c>
      <c r="J194" s="18">
        <f t="shared" ref="J194:J216" si="50">SUM(F194:I194)</f>
        <v>26</v>
      </c>
      <c r="K194" s="17">
        <f>VLOOKUP(B194,'[2]นักรียน(Dmc)'!$B$4:$BK$207,19,0)</f>
        <v>7</v>
      </c>
      <c r="L194" s="17">
        <f>VLOOKUP(B194,'[2]นักรียน(Dmc)'!$B$4:$BK$207,20,0)</f>
        <v>3</v>
      </c>
      <c r="M194" s="17">
        <f>VLOOKUP(B194,'[2]นักรียน(Dmc)'!$B$4:$BK$207,23,0)</f>
        <v>9</v>
      </c>
      <c r="N194" s="17">
        <f>VLOOKUP(B194,'[2]นักรียน(Dmc)'!$B$4:$BK$207,24,0)</f>
        <v>3</v>
      </c>
      <c r="O194" s="17">
        <f>VLOOKUP(B194,'[2]นักรียน(Dmc)'!$B$4:$BK$207,27,0)</f>
        <v>5</v>
      </c>
      <c r="P194" s="17">
        <f>VLOOKUP(B194,'[2]นักรียน(Dmc)'!$B$4:$BK$207,28,0)</f>
        <v>5</v>
      </c>
      <c r="Q194" s="17">
        <f>VLOOKUP(B194,'[2]นักรียน(Dmc)'!$B$4:$BK$207,31,0)</f>
        <v>2</v>
      </c>
      <c r="R194" s="17">
        <f>VLOOKUP(B194,'[2]นักรียน(Dmc)'!$B$4:$BK$207,32,0)</f>
        <v>5</v>
      </c>
      <c r="S194" s="17">
        <f>VLOOKUP(B194,'[2]นักรียน(Dmc)'!$B$4:$BK$207,35,0)</f>
        <v>5</v>
      </c>
      <c r="T194" s="17">
        <f>VLOOKUP(B194,'[2]นักรียน(Dmc)'!$B$4:$BK$207,36,0)</f>
        <v>5</v>
      </c>
      <c r="U194" s="17">
        <f>VLOOKUP(B194,'[2]นักรียน(Dmc)'!$B$4:$BK$207,39,0)</f>
        <v>7</v>
      </c>
      <c r="V194" s="17">
        <f>VLOOKUP(B194,'[2]นักรียน(Dmc)'!$B$4:$BK$207,40,0)</f>
        <v>6</v>
      </c>
      <c r="W194" s="17">
        <f t="shared" ref="W194:W216" si="51">SUM(K194:V194)</f>
        <v>62</v>
      </c>
      <c r="X194" s="17"/>
      <c r="Y194" s="17"/>
      <c r="Z194" s="17"/>
      <c r="AA194" s="17"/>
      <c r="AB194" s="17"/>
      <c r="AC194" s="17"/>
      <c r="AD194" s="17"/>
      <c r="AE194" s="17">
        <f t="shared" ref="AE194:AF216" si="52">SUM(D194,F194,H194,K194,M194,O194,Q194,S194,U194,X194,Z194,AB194)</f>
        <v>44</v>
      </c>
      <c r="AF194" s="17">
        <f t="shared" si="52"/>
        <v>44</v>
      </c>
      <c r="AG194" s="17">
        <f t="shared" ref="AG194:AG216" si="53">SUM(AE194:AF194)</f>
        <v>88</v>
      </c>
    </row>
    <row r="195" spans="1:33" ht="20.100000000000001" customHeight="1">
      <c r="A195" s="12">
        <v>2</v>
      </c>
      <c r="B195" s="13">
        <v>41030091</v>
      </c>
      <c r="C195" s="13" t="str">
        <f>VLOOKUP(B195,'[1]ตาราง 5'!$B$4:$C$218,2,0)</f>
        <v>บ้านคำเลาะ</v>
      </c>
      <c r="D195" s="17">
        <f>VLOOKUP(B195,'[2]นักรียน(Dmc)'!$B$4:$BK$207,3,0)</f>
        <v>0</v>
      </c>
      <c r="E195" s="17">
        <f>VLOOKUP(B195,'[2]นักรียน(Dmc)'!$B$4:$BK$207,4,0)</f>
        <v>0</v>
      </c>
      <c r="F195" s="17">
        <f>VLOOKUP(B195,'[2]นักรียน(Dmc)'!$B$4:$BK$207,7,0)</f>
        <v>8</v>
      </c>
      <c r="G195" s="17">
        <f>VLOOKUP(B195,'[2]นักรียน(Dmc)'!$B$4:$BK$207,8,0)</f>
        <v>11</v>
      </c>
      <c r="H195" s="17">
        <f>VLOOKUP(B195,'[2]นักรียน(Dmc)'!$B$4:$BK$207,11,0)</f>
        <v>13</v>
      </c>
      <c r="I195" s="17">
        <f>VLOOKUP(B195,'[2]นักรียน(Dmc)'!$B$4:$BK$207,12,0)</f>
        <v>11</v>
      </c>
      <c r="J195" s="18">
        <f t="shared" si="50"/>
        <v>43</v>
      </c>
      <c r="K195" s="17">
        <f>VLOOKUP(B195,'[2]นักรียน(Dmc)'!$B$4:$BK$207,19,0)</f>
        <v>10</v>
      </c>
      <c r="L195" s="17">
        <f>VLOOKUP(B195,'[2]นักรียน(Dmc)'!$B$4:$BK$207,20,0)</f>
        <v>14</v>
      </c>
      <c r="M195" s="17">
        <f>VLOOKUP(B195,'[2]นักรียน(Dmc)'!$B$4:$BK$207,23,0)</f>
        <v>9</v>
      </c>
      <c r="N195" s="17">
        <f>VLOOKUP(B195,'[2]นักรียน(Dmc)'!$B$4:$BK$207,24,0)</f>
        <v>10</v>
      </c>
      <c r="O195" s="17">
        <f>VLOOKUP(B195,'[2]นักรียน(Dmc)'!$B$4:$BK$207,27,0)</f>
        <v>8</v>
      </c>
      <c r="P195" s="17">
        <f>VLOOKUP(B195,'[2]นักรียน(Dmc)'!$B$4:$BK$207,28,0)</f>
        <v>11</v>
      </c>
      <c r="Q195" s="17">
        <f>VLOOKUP(B195,'[2]นักรียน(Dmc)'!$B$4:$BK$207,31,0)</f>
        <v>12</v>
      </c>
      <c r="R195" s="17">
        <f>VLOOKUP(B195,'[2]นักรียน(Dmc)'!$B$4:$BK$207,32,0)</f>
        <v>15</v>
      </c>
      <c r="S195" s="17">
        <f>VLOOKUP(B195,'[2]นักรียน(Dmc)'!$B$4:$BK$207,35,0)</f>
        <v>13</v>
      </c>
      <c r="T195" s="17">
        <f>VLOOKUP(B195,'[2]นักรียน(Dmc)'!$B$4:$BK$207,36,0)</f>
        <v>6</v>
      </c>
      <c r="U195" s="17">
        <f>VLOOKUP(B195,'[2]นักรียน(Dmc)'!$B$4:$BK$207,39,0)</f>
        <v>13</v>
      </c>
      <c r="V195" s="17">
        <f>VLOOKUP(B195,'[2]นักรียน(Dmc)'!$B$4:$BK$207,40,0)</f>
        <v>14</v>
      </c>
      <c r="W195" s="17">
        <f t="shared" si="51"/>
        <v>135</v>
      </c>
      <c r="X195" s="17">
        <f>VLOOKUP(B195,'[2]นักรียน(Dmc)'!$B$4:$BK$207,47,0)</f>
        <v>16</v>
      </c>
      <c r="Y195" s="17">
        <f>VLOOKUP(B195,'[2]นักรียน(Dmc)'!$B$4:$BK$207,48,0)</f>
        <v>10</v>
      </c>
      <c r="Z195" s="17">
        <f>VLOOKUP(B195,'[2]นักรียน(Dmc)'!$B$4:$BK$207,51,0)</f>
        <v>16</v>
      </c>
      <c r="AA195" s="17">
        <f>VLOOKUP(B195,'[2]นักรียน(Dmc)'!$B$4:$BK$207,52,0)</f>
        <v>8</v>
      </c>
      <c r="AB195" s="17">
        <f>VLOOKUP(B195,'[2]นักรียน(Dmc)'!$B$4:$BK$207,55,0)</f>
        <v>12</v>
      </c>
      <c r="AC195" s="17">
        <f>VLOOKUP(B195,'[2]นักรียน(Dmc)'!$B$4:$BK$207,56,0)</f>
        <v>9</v>
      </c>
      <c r="AD195" s="17">
        <f>SUM(X195:AC195)</f>
        <v>71</v>
      </c>
      <c r="AE195" s="17">
        <f t="shared" si="52"/>
        <v>130</v>
      </c>
      <c r="AF195" s="17">
        <f t="shared" si="52"/>
        <v>119</v>
      </c>
      <c r="AG195" s="17">
        <f t="shared" si="53"/>
        <v>249</v>
      </c>
    </row>
    <row r="196" spans="1:33" ht="20.100000000000001" customHeight="1">
      <c r="A196" s="12">
        <v>3</v>
      </c>
      <c r="B196" s="13">
        <v>41030092</v>
      </c>
      <c r="C196" s="13" t="str">
        <f>VLOOKUP(B196,'[1]ตาราง 5'!$B$4:$C$218,2,0)</f>
        <v>บ้านคำน้ำทิพย์</v>
      </c>
      <c r="D196" s="17">
        <f>VLOOKUP(B196,'[2]นักรียน(Dmc)'!$B$4:$BK$207,3,0)</f>
        <v>0</v>
      </c>
      <c r="E196" s="17">
        <f>VLOOKUP(B196,'[2]นักรียน(Dmc)'!$B$4:$BK$207,4,0)</f>
        <v>0</v>
      </c>
      <c r="F196" s="17">
        <f>VLOOKUP(B196,'[2]นักรียน(Dmc)'!$B$4:$BK$207,7,0)</f>
        <v>5</v>
      </c>
      <c r="G196" s="17">
        <f>VLOOKUP(B196,'[2]นักรียน(Dmc)'!$B$4:$BK$207,8,0)</f>
        <v>7</v>
      </c>
      <c r="H196" s="17">
        <f>VLOOKUP(B196,'[2]นักรียน(Dmc)'!$B$4:$BK$207,11,0)</f>
        <v>4</v>
      </c>
      <c r="I196" s="17">
        <f>VLOOKUP(B196,'[2]นักรียน(Dmc)'!$B$4:$BK$207,12,0)</f>
        <v>4</v>
      </c>
      <c r="J196" s="18">
        <f t="shared" si="50"/>
        <v>20</v>
      </c>
      <c r="K196" s="17">
        <f>VLOOKUP(B196,'[2]นักรียน(Dmc)'!$B$4:$BK$207,19,0)</f>
        <v>4</v>
      </c>
      <c r="L196" s="17">
        <f>VLOOKUP(B196,'[2]นักรียน(Dmc)'!$B$4:$BK$207,20,0)</f>
        <v>2</v>
      </c>
      <c r="M196" s="17">
        <f>VLOOKUP(B196,'[2]นักรียน(Dmc)'!$B$4:$BK$207,23,0)</f>
        <v>5</v>
      </c>
      <c r="N196" s="17">
        <f>VLOOKUP(B196,'[2]นักรียน(Dmc)'!$B$4:$BK$207,24,0)</f>
        <v>6</v>
      </c>
      <c r="O196" s="17">
        <f>VLOOKUP(B196,'[2]นักรียน(Dmc)'!$B$4:$BK$207,27,0)</f>
        <v>6</v>
      </c>
      <c r="P196" s="17">
        <f>VLOOKUP(B196,'[2]นักรียน(Dmc)'!$B$4:$BK$207,28,0)</f>
        <v>5</v>
      </c>
      <c r="Q196" s="17">
        <f>VLOOKUP(B196,'[2]นักรียน(Dmc)'!$B$4:$BK$207,31,0)</f>
        <v>5</v>
      </c>
      <c r="R196" s="17">
        <f>VLOOKUP(B196,'[2]นักรียน(Dmc)'!$B$4:$BK$207,32,0)</f>
        <v>2</v>
      </c>
      <c r="S196" s="17">
        <f>VLOOKUP(B196,'[2]นักรียน(Dmc)'!$B$4:$BK$207,35,0)</f>
        <v>6</v>
      </c>
      <c r="T196" s="17">
        <f>VLOOKUP(B196,'[2]นักรียน(Dmc)'!$B$4:$BK$207,36,0)</f>
        <v>8</v>
      </c>
      <c r="U196" s="17">
        <f>VLOOKUP(B196,'[2]นักรียน(Dmc)'!$B$4:$BK$207,39,0)</f>
        <v>6</v>
      </c>
      <c r="V196" s="17">
        <f>VLOOKUP(B196,'[2]นักรียน(Dmc)'!$B$4:$BK$207,40,0)</f>
        <v>7</v>
      </c>
      <c r="W196" s="17">
        <f t="shared" si="51"/>
        <v>62</v>
      </c>
      <c r="X196" s="17"/>
      <c r="Y196" s="17"/>
      <c r="Z196" s="17"/>
      <c r="AA196" s="17"/>
      <c r="AB196" s="17"/>
      <c r="AC196" s="17"/>
      <c r="AD196" s="17"/>
      <c r="AE196" s="17">
        <f t="shared" si="52"/>
        <v>41</v>
      </c>
      <c r="AF196" s="17">
        <f t="shared" si="52"/>
        <v>41</v>
      </c>
      <c r="AG196" s="17">
        <f t="shared" si="53"/>
        <v>82</v>
      </c>
    </row>
    <row r="197" spans="1:33" ht="20.100000000000001" customHeight="1">
      <c r="A197" s="12">
        <v>4</v>
      </c>
      <c r="B197" s="13">
        <v>41030093</v>
      </c>
      <c r="C197" s="13" t="str">
        <f>VLOOKUP(B197,'[1]ตาราง 5'!$B$4:$C$218,2,0)</f>
        <v>บ้านคำบอน</v>
      </c>
      <c r="D197" s="17">
        <f>VLOOKUP(B197,'[2]นักรียน(Dmc)'!$B$4:$BK$207,3,0)</f>
        <v>0</v>
      </c>
      <c r="E197" s="17">
        <f>VLOOKUP(B197,'[2]นักรียน(Dmc)'!$B$4:$BK$207,4,0)</f>
        <v>0</v>
      </c>
      <c r="F197" s="17">
        <f>VLOOKUP(B197,'[2]นักรียน(Dmc)'!$B$4:$BK$207,7,0)</f>
        <v>2</v>
      </c>
      <c r="G197" s="17">
        <f>VLOOKUP(B197,'[2]นักรียน(Dmc)'!$B$4:$BK$207,8,0)</f>
        <v>2</v>
      </c>
      <c r="H197" s="17">
        <f>VLOOKUP(B197,'[2]นักรียน(Dmc)'!$B$4:$BK$207,11,0)</f>
        <v>5</v>
      </c>
      <c r="I197" s="17">
        <f>VLOOKUP(B197,'[2]นักรียน(Dmc)'!$B$4:$BK$207,12,0)</f>
        <v>0</v>
      </c>
      <c r="J197" s="18">
        <f t="shared" si="50"/>
        <v>9</v>
      </c>
      <c r="K197" s="17">
        <f>VLOOKUP(B197,'[2]นักรียน(Dmc)'!$B$4:$BK$207,19,0)</f>
        <v>1</v>
      </c>
      <c r="L197" s="17">
        <f>VLOOKUP(B197,'[2]นักรียน(Dmc)'!$B$4:$BK$207,20,0)</f>
        <v>6</v>
      </c>
      <c r="M197" s="17">
        <f>VLOOKUP(B197,'[2]นักรียน(Dmc)'!$B$4:$BK$207,23,0)</f>
        <v>4</v>
      </c>
      <c r="N197" s="17">
        <f>VLOOKUP(B197,'[2]นักรียน(Dmc)'!$B$4:$BK$207,24,0)</f>
        <v>3</v>
      </c>
      <c r="O197" s="17">
        <f>VLOOKUP(B197,'[2]นักรียน(Dmc)'!$B$4:$BK$207,27,0)</f>
        <v>3</v>
      </c>
      <c r="P197" s="17">
        <f>VLOOKUP(B197,'[2]นักรียน(Dmc)'!$B$4:$BK$207,28,0)</f>
        <v>2</v>
      </c>
      <c r="Q197" s="17">
        <f>VLOOKUP(B197,'[2]นักรียน(Dmc)'!$B$4:$BK$207,31,0)</f>
        <v>4</v>
      </c>
      <c r="R197" s="17">
        <f>VLOOKUP(B197,'[2]นักรียน(Dmc)'!$B$4:$BK$207,32,0)</f>
        <v>3</v>
      </c>
      <c r="S197" s="17">
        <f>VLOOKUP(B197,'[2]นักรียน(Dmc)'!$B$4:$BK$207,35,0)</f>
        <v>5</v>
      </c>
      <c r="T197" s="17">
        <f>VLOOKUP(B197,'[2]นักรียน(Dmc)'!$B$4:$BK$207,36,0)</f>
        <v>5</v>
      </c>
      <c r="U197" s="17">
        <f>VLOOKUP(B197,'[2]นักรียน(Dmc)'!$B$4:$BK$207,39,0)</f>
        <v>1</v>
      </c>
      <c r="V197" s="17">
        <f>VLOOKUP(B197,'[2]นักรียน(Dmc)'!$B$4:$BK$207,40,0)</f>
        <v>5</v>
      </c>
      <c r="W197" s="17">
        <f t="shared" si="51"/>
        <v>42</v>
      </c>
      <c r="X197" s="17"/>
      <c r="Y197" s="17"/>
      <c r="Z197" s="17"/>
      <c r="AA197" s="17"/>
      <c r="AB197" s="17"/>
      <c r="AC197" s="17"/>
      <c r="AD197" s="17"/>
      <c r="AE197" s="17">
        <f t="shared" si="52"/>
        <v>25</v>
      </c>
      <c r="AF197" s="17">
        <f t="shared" si="52"/>
        <v>26</v>
      </c>
      <c r="AG197" s="17">
        <f t="shared" si="53"/>
        <v>51</v>
      </c>
    </row>
    <row r="198" spans="1:33" ht="20.100000000000001" customHeight="1">
      <c r="A198" s="12">
        <v>5</v>
      </c>
      <c r="B198" s="13">
        <v>41030094</v>
      </c>
      <c r="C198" s="13" t="str">
        <f>VLOOKUP(B198,'[1]ตาราง 5'!$B$4:$C$218,2,0)</f>
        <v>บ้านวังชมภู</v>
      </c>
      <c r="D198" s="17">
        <f>VLOOKUP(B198,'[2]นักรียน(Dmc)'!$B$4:$BK$207,3,0)</f>
        <v>0</v>
      </c>
      <c r="E198" s="17">
        <f>VLOOKUP(B198,'[2]นักรียน(Dmc)'!$B$4:$BK$207,4,0)</f>
        <v>0</v>
      </c>
      <c r="F198" s="17">
        <f>VLOOKUP(B198,'[2]นักรียน(Dmc)'!$B$4:$BK$207,7,0)</f>
        <v>8</v>
      </c>
      <c r="G198" s="17">
        <f>VLOOKUP(B198,'[2]นักรียน(Dmc)'!$B$4:$BK$207,8,0)</f>
        <v>6</v>
      </c>
      <c r="H198" s="17">
        <f>VLOOKUP(B198,'[2]นักรียน(Dmc)'!$B$4:$BK$207,11,0)</f>
        <v>6</v>
      </c>
      <c r="I198" s="17">
        <f>VLOOKUP(B198,'[2]นักรียน(Dmc)'!$B$4:$BK$207,12,0)</f>
        <v>10</v>
      </c>
      <c r="J198" s="18">
        <f t="shared" si="50"/>
        <v>30</v>
      </c>
      <c r="K198" s="17">
        <f>VLOOKUP(B198,'[2]นักรียน(Dmc)'!$B$4:$BK$207,19,0)</f>
        <v>4</v>
      </c>
      <c r="L198" s="17">
        <f>VLOOKUP(B198,'[2]นักรียน(Dmc)'!$B$4:$BK$207,20,0)</f>
        <v>5</v>
      </c>
      <c r="M198" s="17">
        <f>VLOOKUP(B198,'[2]นักรียน(Dmc)'!$B$4:$BK$207,23,0)</f>
        <v>6</v>
      </c>
      <c r="N198" s="17">
        <f>VLOOKUP(B198,'[2]นักรียน(Dmc)'!$B$4:$BK$207,24,0)</f>
        <v>5</v>
      </c>
      <c r="O198" s="17">
        <f>VLOOKUP(B198,'[2]นักรียน(Dmc)'!$B$4:$BK$207,27,0)</f>
        <v>7</v>
      </c>
      <c r="P198" s="17">
        <f>VLOOKUP(B198,'[2]นักรียน(Dmc)'!$B$4:$BK$207,28,0)</f>
        <v>10</v>
      </c>
      <c r="Q198" s="17">
        <f>VLOOKUP(B198,'[2]นักรียน(Dmc)'!$B$4:$BK$207,31,0)</f>
        <v>4</v>
      </c>
      <c r="R198" s="17">
        <f>VLOOKUP(B198,'[2]นักรียน(Dmc)'!$B$4:$BK$207,32,0)</f>
        <v>4</v>
      </c>
      <c r="S198" s="17">
        <f>VLOOKUP(B198,'[2]นักรียน(Dmc)'!$B$4:$BK$207,35,0)</f>
        <v>6</v>
      </c>
      <c r="T198" s="17">
        <f>VLOOKUP(B198,'[2]นักรียน(Dmc)'!$B$4:$BK$207,36,0)</f>
        <v>10</v>
      </c>
      <c r="U198" s="17">
        <f>VLOOKUP(B198,'[2]นักรียน(Dmc)'!$B$4:$BK$207,39,0)</f>
        <v>6</v>
      </c>
      <c r="V198" s="17">
        <f>VLOOKUP(B198,'[2]นักรียน(Dmc)'!$B$4:$BK$207,40,0)</f>
        <v>13</v>
      </c>
      <c r="W198" s="17">
        <f t="shared" si="51"/>
        <v>80</v>
      </c>
      <c r="X198" s="17"/>
      <c r="Y198" s="17"/>
      <c r="Z198" s="17"/>
      <c r="AA198" s="17"/>
      <c r="AB198" s="17"/>
      <c r="AC198" s="17"/>
      <c r="AD198" s="17"/>
      <c r="AE198" s="17">
        <f t="shared" si="52"/>
        <v>47</v>
      </c>
      <c r="AF198" s="17">
        <f t="shared" si="52"/>
        <v>63</v>
      </c>
      <c r="AG198" s="17">
        <f t="shared" si="53"/>
        <v>110</v>
      </c>
    </row>
    <row r="199" spans="1:33" ht="20.100000000000001" customHeight="1">
      <c r="A199" s="12">
        <v>6</v>
      </c>
      <c r="B199" s="13">
        <v>41030095</v>
      </c>
      <c r="C199" s="13" t="str">
        <f>VLOOKUP(B199,'[1]ตาราง 5'!$B$4:$C$218,2,0)</f>
        <v>บ้านดงพัฒนา</v>
      </c>
      <c r="D199" s="17">
        <f>VLOOKUP(B199,'[2]นักรียน(Dmc)'!$B$4:$BK$207,3,0)</f>
        <v>0</v>
      </c>
      <c r="E199" s="17">
        <f>VLOOKUP(B199,'[2]นักรียน(Dmc)'!$B$4:$BK$207,4,0)</f>
        <v>0</v>
      </c>
      <c r="F199" s="17">
        <f>VLOOKUP(B199,'[2]นักรียน(Dmc)'!$B$4:$BK$207,7,0)</f>
        <v>4</v>
      </c>
      <c r="G199" s="17">
        <f>VLOOKUP(B199,'[2]นักรียน(Dmc)'!$B$4:$BK$207,8,0)</f>
        <v>4</v>
      </c>
      <c r="H199" s="17">
        <f>VLOOKUP(B199,'[2]นักรียน(Dmc)'!$B$4:$BK$207,11,0)</f>
        <v>4</v>
      </c>
      <c r="I199" s="17">
        <f>VLOOKUP(B199,'[2]นักรียน(Dmc)'!$B$4:$BK$207,12,0)</f>
        <v>2</v>
      </c>
      <c r="J199" s="18">
        <f t="shared" si="50"/>
        <v>14</v>
      </c>
      <c r="K199" s="17">
        <f>VLOOKUP(B199,'[2]นักรียน(Dmc)'!$B$4:$BK$207,19,0)</f>
        <v>6</v>
      </c>
      <c r="L199" s="17">
        <f>VLOOKUP(B199,'[2]นักรียน(Dmc)'!$B$4:$BK$207,20,0)</f>
        <v>4</v>
      </c>
      <c r="M199" s="17">
        <f>VLOOKUP(B199,'[2]นักรียน(Dmc)'!$B$4:$BK$207,23,0)</f>
        <v>3</v>
      </c>
      <c r="N199" s="17">
        <f>VLOOKUP(B199,'[2]นักรียน(Dmc)'!$B$4:$BK$207,24,0)</f>
        <v>1</v>
      </c>
      <c r="O199" s="17">
        <f>VLOOKUP(B199,'[2]นักรียน(Dmc)'!$B$4:$BK$207,27,0)</f>
        <v>5</v>
      </c>
      <c r="P199" s="17">
        <f>VLOOKUP(B199,'[2]นักรียน(Dmc)'!$B$4:$BK$207,28,0)</f>
        <v>5</v>
      </c>
      <c r="Q199" s="17">
        <f>VLOOKUP(B199,'[2]นักรียน(Dmc)'!$B$4:$BK$207,31,0)</f>
        <v>4</v>
      </c>
      <c r="R199" s="17">
        <f>VLOOKUP(B199,'[2]นักรียน(Dmc)'!$B$4:$BK$207,32,0)</f>
        <v>6</v>
      </c>
      <c r="S199" s="17">
        <f>VLOOKUP(B199,'[2]นักรียน(Dmc)'!$B$4:$BK$207,35,0)</f>
        <v>3</v>
      </c>
      <c r="T199" s="17">
        <f>VLOOKUP(B199,'[2]นักรียน(Dmc)'!$B$4:$BK$207,36,0)</f>
        <v>2</v>
      </c>
      <c r="U199" s="17">
        <f>VLOOKUP(B199,'[2]นักรียน(Dmc)'!$B$4:$BK$207,39,0)</f>
        <v>4</v>
      </c>
      <c r="V199" s="17">
        <f>VLOOKUP(B199,'[2]นักรียน(Dmc)'!$B$4:$BK$207,40,0)</f>
        <v>4</v>
      </c>
      <c r="W199" s="17">
        <f t="shared" si="51"/>
        <v>47</v>
      </c>
      <c r="X199" s="17"/>
      <c r="Y199" s="17"/>
      <c r="Z199" s="17"/>
      <c r="AA199" s="17"/>
      <c r="AB199" s="17"/>
      <c r="AC199" s="17"/>
      <c r="AD199" s="17"/>
      <c r="AE199" s="17">
        <f t="shared" si="52"/>
        <v>33</v>
      </c>
      <c r="AF199" s="17">
        <f t="shared" si="52"/>
        <v>28</v>
      </c>
      <c r="AG199" s="17">
        <f t="shared" si="53"/>
        <v>61</v>
      </c>
    </row>
    <row r="200" spans="1:33" ht="18.95" customHeight="1">
      <c r="A200" s="12">
        <v>7</v>
      </c>
      <c r="B200" s="13">
        <v>41030096</v>
      </c>
      <c r="C200" s="13" t="str">
        <f>VLOOKUP(B200,'[1]ตาราง 5'!$B$4:$C$218,2,0)</f>
        <v>สยามกลการ 3</v>
      </c>
      <c r="D200" s="17">
        <f>VLOOKUP(B200,'[2]นักรียน(Dmc)'!$B$4:$BK$207,3,0)</f>
        <v>0</v>
      </c>
      <c r="E200" s="17">
        <f>VLOOKUP(B200,'[2]นักรียน(Dmc)'!$B$4:$BK$207,4,0)</f>
        <v>0</v>
      </c>
      <c r="F200" s="17">
        <f>VLOOKUP(B200,'[2]นักรียน(Dmc)'!$B$4:$BK$207,7,0)</f>
        <v>7</v>
      </c>
      <c r="G200" s="17">
        <f>VLOOKUP(B200,'[2]นักรียน(Dmc)'!$B$4:$BK$207,8,0)</f>
        <v>9</v>
      </c>
      <c r="H200" s="17">
        <f>VLOOKUP(B200,'[2]นักรียน(Dmc)'!$B$4:$BK$207,11,0)</f>
        <v>9</v>
      </c>
      <c r="I200" s="17">
        <f>VLOOKUP(B200,'[2]นักรียน(Dmc)'!$B$4:$BK$207,12,0)</f>
        <v>7</v>
      </c>
      <c r="J200" s="18">
        <f t="shared" si="50"/>
        <v>32</v>
      </c>
      <c r="K200" s="17">
        <f>VLOOKUP(B200,'[2]นักรียน(Dmc)'!$B$4:$BK$207,19,0)</f>
        <v>6</v>
      </c>
      <c r="L200" s="17">
        <f>VLOOKUP(B200,'[2]นักรียน(Dmc)'!$B$4:$BK$207,20,0)</f>
        <v>2</v>
      </c>
      <c r="M200" s="17">
        <f>VLOOKUP(B200,'[2]นักรียน(Dmc)'!$B$4:$BK$207,23,0)</f>
        <v>11</v>
      </c>
      <c r="N200" s="17">
        <f>VLOOKUP(B200,'[2]นักรียน(Dmc)'!$B$4:$BK$207,24,0)</f>
        <v>7</v>
      </c>
      <c r="O200" s="17">
        <f>VLOOKUP(B200,'[2]นักรียน(Dmc)'!$B$4:$BK$207,27,0)</f>
        <v>5</v>
      </c>
      <c r="P200" s="17">
        <f>VLOOKUP(B200,'[2]นักรียน(Dmc)'!$B$4:$BK$207,28,0)</f>
        <v>9</v>
      </c>
      <c r="Q200" s="17">
        <f>VLOOKUP(B200,'[2]นักรียน(Dmc)'!$B$4:$BK$207,31,0)</f>
        <v>6</v>
      </c>
      <c r="R200" s="17">
        <f>VLOOKUP(B200,'[2]นักรียน(Dmc)'!$B$4:$BK$207,32,0)</f>
        <v>4</v>
      </c>
      <c r="S200" s="17">
        <f>VLOOKUP(B200,'[2]นักรียน(Dmc)'!$B$4:$BK$207,35,0)</f>
        <v>7</v>
      </c>
      <c r="T200" s="17">
        <f>VLOOKUP(B200,'[2]นักรียน(Dmc)'!$B$4:$BK$207,36,0)</f>
        <v>3</v>
      </c>
      <c r="U200" s="17">
        <f>VLOOKUP(B200,'[2]นักรียน(Dmc)'!$B$4:$BK$207,39,0)</f>
        <v>11</v>
      </c>
      <c r="V200" s="17">
        <f>VLOOKUP(B200,'[2]นักรียน(Dmc)'!$B$4:$BK$207,40,0)</f>
        <v>0</v>
      </c>
      <c r="W200" s="17">
        <f t="shared" si="51"/>
        <v>71</v>
      </c>
      <c r="X200" s="17"/>
      <c r="Y200" s="17"/>
      <c r="Z200" s="17"/>
      <c r="AA200" s="17"/>
      <c r="AB200" s="17"/>
      <c r="AC200" s="17"/>
      <c r="AD200" s="17"/>
      <c r="AE200" s="17">
        <f t="shared" si="52"/>
        <v>62</v>
      </c>
      <c r="AF200" s="17">
        <f t="shared" si="52"/>
        <v>41</v>
      </c>
      <c r="AG200" s="17">
        <f t="shared" si="53"/>
        <v>103</v>
      </c>
    </row>
    <row r="201" spans="1:33" ht="18.95" customHeight="1">
      <c r="A201" s="12">
        <v>8</v>
      </c>
      <c r="B201" s="13">
        <v>41030097</v>
      </c>
      <c r="C201" s="13" t="str">
        <f>VLOOKUP(B201,'[1]ตาราง 5'!$B$4:$C$218,2,0)</f>
        <v>อนุบาลไชยวาน</v>
      </c>
      <c r="D201" s="17">
        <f>VLOOKUP(B201,'[2]นักรียน(Dmc)'!$B$4:$BK$207,3,0)</f>
        <v>5</v>
      </c>
      <c r="E201" s="17">
        <f>VLOOKUP(B201,'[2]นักรียน(Dmc)'!$B$4:$BK$207,4,0)</f>
        <v>11</v>
      </c>
      <c r="F201" s="17">
        <f>VLOOKUP(B201,'[2]นักรียน(Dmc)'!$B$4:$BK$207,7,0)</f>
        <v>19</v>
      </c>
      <c r="G201" s="17">
        <f>VLOOKUP(B201,'[2]นักรียน(Dmc)'!$B$4:$BK$207,8,0)</f>
        <v>21</v>
      </c>
      <c r="H201" s="17">
        <f>VLOOKUP(B201,'[2]นักรียน(Dmc)'!$B$4:$BK$207,11,0)</f>
        <v>26</v>
      </c>
      <c r="I201" s="17">
        <f>VLOOKUP(B201,'[2]นักรียน(Dmc)'!$B$4:$BK$207,12,0)</f>
        <v>17</v>
      </c>
      <c r="J201" s="18">
        <f t="shared" si="50"/>
        <v>83</v>
      </c>
      <c r="K201" s="17">
        <f>VLOOKUP(B201,'[2]นักรียน(Dmc)'!$B$4:$BK$207,19,0)</f>
        <v>12</v>
      </c>
      <c r="L201" s="17">
        <f>VLOOKUP(B201,'[2]นักรียน(Dmc)'!$B$4:$BK$207,20,0)</f>
        <v>23</v>
      </c>
      <c r="M201" s="17">
        <f>VLOOKUP(B201,'[2]นักรียน(Dmc)'!$B$4:$BK$207,23,0)</f>
        <v>14</v>
      </c>
      <c r="N201" s="17">
        <f>VLOOKUP(B201,'[2]นักรียน(Dmc)'!$B$4:$BK$207,24,0)</f>
        <v>22</v>
      </c>
      <c r="O201" s="17">
        <f>VLOOKUP(B201,'[2]นักรียน(Dmc)'!$B$4:$BK$207,27,0)</f>
        <v>15</v>
      </c>
      <c r="P201" s="17">
        <f>VLOOKUP(B201,'[2]นักรียน(Dmc)'!$B$4:$BK$207,28,0)</f>
        <v>25</v>
      </c>
      <c r="Q201" s="17">
        <f>VLOOKUP(B201,'[2]นักรียน(Dmc)'!$B$4:$BK$207,31,0)</f>
        <v>22</v>
      </c>
      <c r="R201" s="17">
        <f>VLOOKUP(B201,'[2]นักรียน(Dmc)'!$B$4:$BK$207,32,0)</f>
        <v>23</v>
      </c>
      <c r="S201" s="17">
        <f>VLOOKUP(B201,'[2]นักรียน(Dmc)'!$B$4:$BK$207,35,0)</f>
        <v>20</v>
      </c>
      <c r="T201" s="17">
        <f>VLOOKUP(B201,'[2]นักรียน(Dmc)'!$B$4:$BK$207,36,0)</f>
        <v>22</v>
      </c>
      <c r="U201" s="17">
        <f>VLOOKUP(B201,'[2]นักรียน(Dmc)'!$B$4:$BK$207,39,0)</f>
        <v>15</v>
      </c>
      <c r="V201" s="17">
        <f>VLOOKUP(B201,'[2]นักรียน(Dmc)'!$B$4:$BK$207,40,0)</f>
        <v>17</v>
      </c>
      <c r="W201" s="17">
        <f t="shared" si="51"/>
        <v>230</v>
      </c>
      <c r="X201" s="17">
        <f>VLOOKUP(B201,'[2]นักรียน(Dmc)'!$B$4:$BK$207,47,0)</f>
        <v>28</v>
      </c>
      <c r="Y201" s="17">
        <f>VLOOKUP(B201,'[2]นักรียน(Dmc)'!$B$4:$BK$207,48,0)</f>
        <v>31</v>
      </c>
      <c r="Z201" s="17">
        <f>VLOOKUP(B201,'[2]นักรียน(Dmc)'!$B$4:$BK$207,51,0)</f>
        <v>35</v>
      </c>
      <c r="AA201" s="17">
        <f>VLOOKUP(B201,'[2]นักรียน(Dmc)'!$B$4:$BK$207,52,0)</f>
        <v>28</v>
      </c>
      <c r="AB201" s="17">
        <f>VLOOKUP(B201,'[2]นักรียน(Dmc)'!$B$4:$BK$207,55,0)</f>
        <v>28</v>
      </c>
      <c r="AC201" s="17">
        <f>VLOOKUP(B201,'[2]นักรียน(Dmc)'!$B$4:$BK$207,56,0)</f>
        <v>28</v>
      </c>
      <c r="AD201" s="17">
        <f>SUM(X201:AC201)</f>
        <v>178</v>
      </c>
      <c r="AE201" s="17">
        <f t="shared" si="52"/>
        <v>239</v>
      </c>
      <c r="AF201" s="17">
        <f t="shared" si="52"/>
        <v>268</v>
      </c>
      <c r="AG201" s="17">
        <f t="shared" si="53"/>
        <v>507</v>
      </c>
    </row>
    <row r="202" spans="1:33" ht="18.95" customHeight="1">
      <c r="A202" s="12">
        <v>9</v>
      </c>
      <c r="B202" s="13">
        <v>41030098</v>
      </c>
      <c r="C202" s="13" t="str">
        <f>VLOOKUP(B202,'[1]ตาราง 5'!$B$4:$C$218,2,0)</f>
        <v>เพียปู่หนองเรือ</v>
      </c>
      <c r="D202" s="17">
        <f>VLOOKUP(B202,'[2]นักรียน(Dmc)'!$B$4:$BK$207,3,0)</f>
        <v>2</v>
      </c>
      <c r="E202" s="17">
        <f>VLOOKUP(B202,'[2]นักรียน(Dmc)'!$B$4:$BK$207,4,0)</f>
        <v>3</v>
      </c>
      <c r="F202" s="17">
        <f>VLOOKUP(B202,'[2]นักรียน(Dmc)'!$B$4:$BK$207,7,0)</f>
        <v>8</v>
      </c>
      <c r="G202" s="17">
        <f>VLOOKUP(B202,'[2]นักรียน(Dmc)'!$B$4:$BK$207,8,0)</f>
        <v>12</v>
      </c>
      <c r="H202" s="17">
        <f>VLOOKUP(B202,'[2]นักรียน(Dmc)'!$B$4:$BK$207,11,0)</f>
        <v>14</v>
      </c>
      <c r="I202" s="17">
        <f>VLOOKUP(B202,'[2]นักรียน(Dmc)'!$B$4:$BK$207,12,0)</f>
        <v>6</v>
      </c>
      <c r="J202" s="18">
        <f t="shared" si="50"/>
        <v>40</v>
      </c>
      <c r="K202" s="17">
        <f>VLOOKUP(B202,'[2]นักรียน(Dmc)'!$B$4:$BK$207,19,0)</f>
        <v>8</v>
      </c>
      <c r="L202" s="17">
        <f>VLOOKUP(B202,'[2]นักรียน(Dmc)'!$B$4:$BK$207,20,0)</f>
        <v>11</v>
      </c>
      <c r="M202" s="17">
        <f>VLOOKUP(B202,'[2]นักรียน(Dmc)'!$B$4:$BK$207,23,0)</f>
        <v>17</v>
      </c>
      <c r="N202" s="17">
        <f>VLOOKUP(B202,'[2]นักรียน(Dmc)'!$B$4:$BK$207,24,0)</f>
        <v>12</v>
      </c>
      <c r="O202" s="17">
        <f>VLOOKUP(B202,'[2]นักรียน(Dmc)'!$B$4:$BK$207,27,0)</f>
        <v>11</v>
      </c>
      <c r="P202" s="17">
        <f>VLOOKUP(B202,'[2]นักรียน(Dmc)'!$B$4:$BK$207,28,0)</f>
        <v>5</v>
      </c>
      <c r="Q202" s="17">
        <f>VLOOKUP(B202,'[2]นักรียน(Dmc)'!$B$4:$BK$207,31,0)</f>
        <v>9</v>
      </c>
      <c r="R202" s="17">
        <f>VLOOKUP(B202,'[2]นักรียน(Dmc)'!$B$4:$BK$207,32,0)</f>
        <v>7</v>
      </c>
      <c r="S202" s="17">
        <f>VLOOKUP(B202,'[2]นักรียน(Dmc)'!$B$4:$BK$207,35,0)</f>
        <v>13</v>
      </c>
      <c r="T202" s="17">
        <f>VLOOKUP(B202,'[2]นักรียน(Dmc)'!$B$4:$BK$207,36,0)</f>
        <v>14</v>
      </c>
      <c r="U202" s="17">
        <f>VLOOKUP(B202,'[2]นักรียน(Dmc)'!$B$4:$BK$207,39,0)</f>
        <v>8</v>
      </c>
      <c r="V202" s="17">
        <f>VLOOKUP(B202,'[2]นักรียน(Dmc)'!$B$4:$BK$207,40,0)</f>
        <v>12</v>
      </c>
      <c r="W202" s="17">
        <f t="shared" si="51"/>
        <v>127</v>
      </c>
      <c r="X202" s="17"/>
      <c r="Y202" s="17"/>
      <c r="Z202" s="17"/>
      <c r="AA202" s="17"/>
      <c r="AB202" s="17"/>
      <c r="AC202" s="17"/>
      <c r="AD202" s="17"/>
      <c r="AE202" s="17">
        <f t="shared" si="52"/>
        <v>90</v>
      </c>
      <c r="AF202" s="17">
        <f t="shared" si="52"/>
        <v>82</v>
      </c>
      <c r="AG202" s="17">
        <f t="shared" si="53"/>
        <v>172</v>
      </c>
    </row>
    <row r="203" spans="1:33" ht="18.95" customHeight="1">
      <c r="A203" s="12">
        <v>10</v>
      </c>
      <c r="B203" s="13">
        <v>41030099</v>
      </c>
      <c r="C203" s="13" t="str">
        <f>VLOOKUP(B203,'[1]ตาราง 5'!$B$4:$C$218,2,0)</f>
        <v>ร่มเกล้า 2</v>
      </c>
      <c r="D203" s="17">
        <f>VLOOKUP(B203,'[2]นักรียน(Dmc)'!$B$4:$BK$207,3,0)</f>
        <v>7</v>
      </c>
      <c r="E203" s="17">
        <f>VLOOKUP(B203,'[2]นักรียน(Dmc)'!$B$4:$BK$207,4,0)</f>
        <v>16</v>
      </c>
      <c r="F203" s="17">
        <f>VLOOKUP(B203,'[2]นักรียน(Dmc)'!$B$4:$BK$207,7,0)</f>
        <v>43</v>
      </c>
      <c r="G203" s="17">
        <f>VLOOKUP(B203,'[2]นักรียน(Dmc)'!$B$4:$BK$207,8,0)</f>
        <v>32</v>
      </c>
      <c r="H203" s="17">
        <f>VLOOKUP(B203,'[2]นักรียน(Dmc)'!$B$4:$BK$207,11,0)</f>
        <v>34</v>
      </c>
      <c r="I203" s="17">
        <f>VLOOKUP(B203,'[2]นักรียน(Dmc)'!$B$4:$BK$207,12,0)</f>
        <v>28</v>
      </c>
      <c r="J203" s="18">
        <f t="shared" si="50"/>
        <v>137</v>
      </c>
      <c r="K203" s="17">
        <f>VLOOKUP(B203,'[2]นักรียน(Dmc)'!$B$4:$BK$207,19,0)</f>
        <v>42</v>
      </c>
      <c r="L203" s="17">
        <f>VLOOKUP(B203,'[2]นักรียน(Dmc)'!$B$4:$BK$207,20,0)</f>
        <v>42</v>
      </c>
      <c r="M203" s="17">
        <f>VLOOKUP(B203,'[2]นักรียน(Dmc)'!$B$4:$BK$207,23,0)</f>
        <v>52</v>
      </c>
      <c r="N203" s="17">
        <f>VLOOKUP(B203,'[2]นักรียน(Dmc)'!$B$4:$BK$207,24,0)</f>
        <v>27</v>
      </c>
      <c r="O203" s="17">
        <f>VLOOKUP(B203,'[2]นักรียน(Dmc)'!$B$4:$BK$207,27,0)</f>
        <v>63</v>
      </c>
      <c r="P203" s="17">
        <f>VLOOKUP(B203,'[2]นักรียน(Dmc)'!$B$4:$BK$207,28,0)</f>
        <v>59</v>
      </c>
      <c r="Q203" s="17">
        <f>VLOOKUP(B203,'[2]นักรียน(Dmc)'!$B$4:$BK$207,31,0)</f>
        <v>39</v>
      </c>
      <c r="R203" s="17">
        <f>VLOOKUP(B203,'[2]นักรียน(Dmc)'!$B$4:$BK$207,32,0)</f>
        <v>45</v>
      </c>
      <c r="S203" s="17">
        <f>VLOOKUP(B203,'[2]นักรียน(Dmc)'!$B$4:$BK$207,35,0)</f>
        <v>48</v>
      </c>
      <c r="T203" s="17">
        <f>VLOOKUP(B203,'[2]นักรียน(Dmc)'!$B$4:$BK$207,36,0)</f>
        <v>57</v>
      </c>
      <c r="U203" s="17">
        <f>VLOOKUP(B203,'[2]นักรียน(Dmc)'!$B$4:$BK$207,39,0)</f>
        <v>46</v>
      </c>
      <c r="V203" s="17">
        <f>VLOOKUP(B203,'[2]นักรียน(Dmc)'!$B$4:$BK$207,40,0)</f>
        <v>56</v>
      </c>
      <c r="W203" s="17">
        <f t="shared" si="51"/>
        <v>576</v>
      </c>
      <c r="X203" s="17"/>
      <c r="Y203" s="17"/>
      <c r="Z203" s="17"/>
      <c r="AA203" s="17"/>
      <c r="AB203" s="17"/>
      <c r="AC203" s="17"/>
      <c r="AD203" s="17"/>
      <c r="AE203" s="17">
        <f t="shared" si="52"/>
        <v>374</v>
      </c>
      <c r="AF203" s="17">
        <f t="shared" si="52"/>
        <v>362</v>
      </c>
      <c r="AG203" s="17">
        <f t="shared" si="53"/>
        <v>736</v>
      </c>
    </row>
    <row r="204" spans="1:33" ht="18.95" customHeight="1">
      <c r="A204" s="12">
        <v>11</v>
      </c>
      <c r="B204" s="13">
        <v>41030100</v>
      </c>
      <c r="C204" s="13" t="str">
        <f>VLOOKUP(B204,'[1]ตาราง 5'!$B$4:$C$218,2,0)</f>
        <v>บ้านหนองแซง</v>
      </c>
      <c r="D204" s="17">
        <f>VLOOKUP(B204,'[2]นักรียน(Dmc)'!$B$4:$BK$207,3,0)</f>
        <v>0</v>
      </c>
      <c r="E204" s="17">
        <f>VLOOKUP(B204,'[2]นักรียน(Dmc)'!$B$4:$BK$207,4,0)</f>
        <v>0</v>
      </c>
      <c r="F204" s="17">
        <f>VLOOKUP(B204,'[2]นักรียน(Dmc)'!$B$4:$BK$207,7,0)</f>
        <v>7</v>
      </c>
      <c r="G204" s="17">
        <f>VLOOKUP(B204,'[2]นักรียน(Dmc)'!$B$4:$BK$207,8,0)</f>
        <v>7</v>
      </c>
      <c r="H204" s="17">
        <f>VLOOKUP(B204,'[2]นักรียน(Dmc)'!$B$4:$BK$207,11,0)</f>
        <v>4</v>
      </c>
      <c r="I204" s="17">
        <f>VLOOKUP(B204,'[2]นักรียน(Dmc)'!$B$4:$BK$207,12,0)</f>
        <v>5</v>
      </c>
      <c r="J204" s="18">
        <f t="shared" si="50"/>
        <v>23</v>
      </c>
      <c r="K204" s="17">
        <f>VLOOKUP(B204,'[2]นักรียน(Dmc)'!$B$4:$BK$207,19,0)</f>
        <v>5</v>
      </c>
      <c r="L204" s="17">
        <f>VLOOKUP(B204,'[2]นักรียน(Dmc)'!$B$4:$BK$207,20,0)</f>
        <v>5</v>
      </c>
      <c r="M204" s="17">
        <f>VLOOKUP(B204,'[2]นักรียน(Dmc)'!$B$4:$BK$207,23,0)</f>
        <v>4</v>
      </c>
      <c r="N204" s="17">
        <f>VLOOKUP(B204,'[2]นักรียน(Dmc)'!$B$4:$BK$207,24,0)</f>
        <v>4</v>
      </c>
      <c r="O204" s="17">
        <f>VLOOKUP(B204,'[2]นักรียน(Dmc)'!$B$4:$BK$207,27,0)</f>
        <v>9</v>
      </c>
      <c r="P204" s="17">
        <f>VLOOKUP(B204,'[2]นักรียน(Dmc)'!$B$4:$BK$207,28,0)</f>
        <v>5</v>
      </c>
      <c r="Q204" s="17">
        <f>VLOOKUP(B204,'[2]นักรียน(Dmc)'!$B$4:$BK$207,31,0)</f>
        <v>4</v>
      </c>
      <c r="R204" s="17">
        <f>VLOOKUP(B204,'[2]นักรียน(Dmc)'!$B$4:$BK$207,32,0)</f>
        <v>7</v>
      </c>
      <c r="S204" s="17">
        <f>VLOOKUP(B204,'[2]นักรียน(Dmc)'!$B$4:$BK$207,35,0)</f>
        <v>7</v>
      </c>
      <c r="T204" s="17">
        <f>VLOOKUP(B204,'[2]นักรียน(Dmc)'!$B$4:$BK$207,36,0)</f>
        <v>5</v>
      </c>
      <c r="U204" s="17">
        <f>VLOOKUP(B204,'[2]นักรียน(Dmc)'!$B$4:$BK$207,39,0)</f>
        <v>5</v>
      </c>
      <c r="V204" s="17">
        <f>VLOOKUP(B204,'[2]นักรียน(Dmc)'!$B$4:$BK$207,40,0)</f>
        <v>13</v>
      </c>
      <c r="W204" s="17">
        <f t="shared" si="51"/>
        <v>73</v>
      </c>
      <c r="X204" s="17"/>
      <c r="Y204" s="17"/>
      <c r="Z204" s="17"/>
      <c r="AA204" s="17"/>
      <c r="AB204" s="17"/>
      <c r="AC204" s="17"/>
      <c r="AD204" s="17"/>
      <c r="AE204" s="17">
        <f t="shared" si="52"/>
        <v>45</v>
      </c>
      <c r="AF204" s="17">
        <f t="shared" si="52"/>
        <v>51</v>
      </c>
      <c r="AG204" s="17">
        <f t="shared" si="53"/>
        <v>96</v>
      </c>
    </row>
    <row r="205" spans="1:33" ht="18.95" customHeight="1">
      <c r="A205" s="12">
        <v>12</v>
      </c>
      <c r="B205" s="13">
        <v>41030101</v>
      </c>
      <c r="C205" s="13" t="str">
        <f>VLOOKUP(B205,'[1]ตาราง 5'!$B$4:$C$218,2,0)</f>
        <v>หนองแวงวิทยา</v>
      </c>
      <c r="D205" s="17">
        <f>VLOOKUP(B205,'[2]นักรียน(Dmc)'!$B$4:$BK$207,3,0)</f>
        <v>0</v>
      </c>
      <c r="E205" s="17">
        <f>VLOOKUP(B205,'[2]นักรียน(Dmc)'!$B$4:$BK$207,4,0)</f>
        <v>0</v>
      </c>
      <c r="F205" s="17">
        <f>VLOOKUP(B205,'[2]นักรียน(Dmc)'!$B$4:$BK$207,7,0)</f>
        <v>9</v>
      </c>
      <c r="G205" s="17">
        <f>VLOOKUP(B205,'[2]นักรียน(Dmc)'!$B$4:$BK$207,8,0)</f>
        <v>9</v>
      </c>
      <c r="H205" s="17">
        <f>VLOOKUP(B205,'[2]นักรียน(Dmc)'!$B$4:$BK$207,11,0)</f>
        <v>5</v>
      </c>
      <c r="I205" s="17">
        <f>VLOOKUP(B205,'[2]นักรียน(Dmc)'!$B$4:$BK$207,12,0)</f>
        <v>6</v>
      </c>
      <c r="J205" s="18">
        <f t="shared" si="50"/>
        <v>29</v>
      </c>
      <c r="K205" s="17">
        <f>VLOOKUP(B205,'[2]นักรียน(Dmc)'!$B$4:$BK$207,19,0)</f>
        <v>8</v>
      </c>
      <c r="L205" s="17">
        <f>VLOOKUP(B205,'[2]นักรียน(Dmc)'!$B$4:$BK$207,20,0)</f>
        <v>8</v>
      </c>
      <c r="M205" s="17">
        <f>VLOOKUP(B205,'[2]นักรียน(Dmc)'!$B$4:$BK$207,23,0)</f>
        <v>11</v>
      </c>
      <c r="N205" s="17">
        <f>VLOOKUP(B205,'[2]นักรียน(Dmc)'!$B$4:$BK$207,24,0)</f>
        <v>14</v>
      </c>
      <c r="O205" s="17">
        <f>VLOOKUP(B205,'[2]นักรียน(Dmc)'!$B$4:$BK$207,27,0)</f>
        <v>9</v>
      </c>
      <c r="P205" s="17">
        <f>VLOOKUP(B205,'[2]นักรียน(Dmc)'!$B$4:$BK$207,28,0)</f>
        <v>12</v>
      </c>
      <c r="Q205" s="17">
        <f>VLOOKUP(B205,'[2]นักรียน(Dmc)'!$B$4:$BK$207,31,0)</f>
        <v>12</v>
      </c>
      <c r="R205" s="17">
        <f>VLOOKUP(B205,'[2]นักรียน(Dmc)'!$B$4:$BK$207,32,0)</f>
        <v>13</v>
      </c>
      <c r="S205" s="17">
        <f>VLOOKUP(B205,'[2]นักรียน(Dmc)'!$B$4:$BK$207,35,0)</f>
        <v>15</v>
      </c>
      <c r="T205" s="17">
        <f>VLOOKUP(B205,'[2]นักรียน(Dmc)'!$B$4:$BK$207,36,0)</f>
        <v>11</v>
      </c>
      <c r="U205" s="17">
        <f>VLOOKUP(B205,'[2]นักรียน(Dmc)'!$B$4:$BK$207,39,0)</f>
        <v>15</v>
      </c>
      <c r="V205" s="17">
        <f>VLOOKUP(B205,'[2]นักรียน(Dmc)'!$B$4:$BK$207,40,0)</f>
        <v>16</v>
      </c>
      <c r="W205" s="17">
        <f t="shared" si="51"/>
        <v>144</v>
      </c>
      <c r="X205" s="17">
        <f>VLOOKUP(B205,'[2]นักรียน(Dmc)'!$B$4:$BK$207,47,0)</f>
        <v>14</v>
      </c>
      <c r="Y205" s="17">
        <f>VLOOKUP(B205,'[2]นักรียน(Dmc)'!$B$4:$BK$207,48,0)</f>
        <v>9</v>
      </c>
      <c r="Z205" s="17">
        <f>VLOOKUP(B205,'[2]นักรียน(Dmc)'!$B$4:$BK$207,51,0)</f>
        <v>7</v>
      </c>
      <c r="AA205" s="17">
        <f>VLOOKUP(B205,'[2]นักรียน(Dmc)'!$B$4:$BK$207,52,0)</f>
        <v>13</v>
      </c>
      <c r="AB205" s="17">
        <f>VLOOKUP(B205,'[2]นักรียน(Dmc)'!$B$4:$BK$207,55,0)</f>
        <v>14</v>
      </c>
      <c r="AC205" s="17">
        <f>VLOOKUP(B205,'[2]นักรียน(Dmc)'!$B$4:$BK$207,56,0)</f>
        <v>13</v>
      </c>
      <c r="AD205" s="17">
        <f>SUM(X205:AC205)</f>
        <v>70</v>
      </c>
      <c r="AE205" s="17">
        <f t="shared" si="52"/>
        <v>119</v>
      </c>
      <c r="AF205" s="17">
        <f t="shared" si="52"/>
        <v>124</v>
      </c>
      <c r="AG205" s="17">
        <f t="shared" si="53"/>
        <v>243</v>
      </c>
    </row>
    <row r="206" spans="1:33" ht="18.95" customHeight="1">
      <c r="A206" s="12">
        <v>13</v>
      </c>
      <c r="B206" s="13">
        <v>41030102</v>
      </c>
      <c r="C206" s="13" t="str">
        <f>VLOOKUP(B206,'[1]ตาราง 5'!$B$4:$C$218,2,0)</f>
        <v>บ้านคำยาง</v>
      </c>
      <c r="D206" s="17">
        <f>VLOOKUP(B206,'[2]นักรียน(Dmc)'!$B$4:$BK$207,3,0)</f>
        <v>0</v>
      </c>
      <c r="E206" s="17">
        <f>VLOOKUP(B206,'[2]นักรียน(Dmc)'!$B$4:$BK$207,4,0)</f>
        <v>0</v>
      </c>
      <c r="F206" s="17">
        <f>VLOOKUP(B206,'[2]นักรียน(Dmc)'!$B$4:$BK$207,7,0)</f>
        <v>0</v>
      </c>
      <c r="G206" s="17">
        <f>VLOOKUP(B206,'[2]นักรียน(Dmc)'!$B$4:$BK$207,8,0)</f>
        <v>1</v>
      </c>
      <c r="H206" s="17">
        <f>VLOOKUP(B206,'[2]นักรียน(Dmc)'!$B$4:$BK$207,11,0)</f>
        <v>1</v>
      </c>
      <c r="I206" s="17">
        <f>VLOOKUP(B206,'[2]นักรียน(Dmc)'!$B$4:$BK$207,12,0)</f>
        <v>5</v>
      </c>
      <c r="J206" s="18">
        <f t="shared" si="50"/>
        <v>7</v>
      </c>
      <c r="K206" s="17">
        <f>VLOOKUP(B206,'[2]นักรียน(Dmc)'!$B$4:$BK$207,19,0)</f>
        <v>2</v>
      </c>
      <c r="L206" s="17">
        <f>VLOOKUP(B206,'[2]นักรียน(Dmc)'!$B$4:$BK$207,20,0)</f>
        <v>1</v>
      </c>
      <c r="M206" s="17">
        <f>VLOOKUP(B206,'[2]นักรียน(Dmc)'!$B$4:$BK$207,23,0)</f>
        <v>3</v>
      </c>
      <c r="N206" s="17">
        <f>VLOOKUP(B206,'[2]นักรียน(Dmc)'!$B$4:$BK$207,24,0)</f>
        <v>3</v>
      </c>
      <c r="O206" s="17">
        <f>VLOOKUP(B206,'[2]นักรียน(Dmc)'!$B$4:$BK$207,27,0)</f>
        <v>2</v>
      </c>
      <c r="P206" s="17">
        <f>VLOOKUP(B206,'[2]นักรียน(Dmc)'!$B$4:$BK$207,28,0)</f>
        <v>2</v>
      </c>
      <c r="Q206" s="17">
        <f>VLOOKUP(B206,'[2]นักรียน(Dmc)'!$B$4:$BK$207,31,0)</f>
        <v>1</v>
      </c>
      <c r="R206" s="17">
        <f>VLOOKUP(B206,'[2]นักรียน(Dmc)'!$B$4:$BK$207,32,0)</f>
        <v>1</v>
      </c>
      <c r="S206" s="17">
        <f>VLOOKUP(B206,'[2]นักรียน(Dmc)'!$B$4:$BK$207,35,0)</f>
        <v>3</v>
      </c>
      <c r="T206" s="17">
        <f>VLOOKUP(B206,'[2]นักรียน(Dmc)'!$B$4:$BK$207,36,0)</f>
        <v>2</v>
      </c>
      <c r="U206" s="17">
        <f>VLOOKUP(B206,'[2]นักรียน(Dmc)'!$B$4:$BK$207,39,0)</f>
        <v>2</v>
      </c>
      <c r="V206" s="17">
        <f>VLOOKUP(B206,'[2]นักรียน(Dmc)'!$B$4:$BK$207,40,0)</f>
        <v>1</v>
      </c>
      <c r="W206" s="17">
        <f t="shared" si="51"/>
        <v>23</v>
      </c>
      <c r="X206" s="17"/>
      <c r="Y206" s="17"/>
      <c r="Z206" s="17"/>
      <c r="AA206" s="17"/>
      <c r="AB206" s="17"/>
      <c r="AC206" s="17"/>
      <c r="AD206" s="17"/>
      <c r="AE206" s="17">
        <f t="shared" si="52"/>
        <v>14</v>
      </c>
      <c r="AF206" s="17">
        <f t="shared" si="52"/>
        <v>16</v>
      </c>
      <c r="AG206" s="17">
        <f t="shared" si="53"/>
        <v>30</v>
      </c>
    </row>
    <row r="207" spans="1:33" ht="18.95" customHeight="1">
      <c r="A207" s="12">
        <v>14</v>
      </c>
      <c r="B207" s="13">
        <v>41030103</v>
      </c>
      <c r="C207" s="13" t="str">
        <f>VLOOKUP(B207,'[1]ตาราง 5'!$B$4:$C$218,2,0)</f>
        <v>บ้านโพนสูงโนนสวรรค์</v>
      </c>
      <c r="D207" s="17">
        <f>VLOOKUP(B207,'[2]นักรียน(Dmc)'!$B$4:$BK$207,3,0)</f>
        <v>0</v>
      </c>
      <c r="E207" s="17">
        <f>VLOOKUP(B207,'[2]นักรียน(Dmc)'!$B$4:$BK$207,4,0)</f>
        <v>0</v>
      </c>
      <c r="F207" s="17">
        <f>VLOOKUP(B207,'[2]นักรียน(Dmc)'!$B$4:$BK$207,7,0)</f>
        <v>17</v>
      </c>
      <c r="G207" s="17">
        <f>VLOOKUP(B207,'[2]นักรียน(Dmc)'!$B$4:$BK$207,8,0)</f>
        <v>10</v>
      </c>
      <c r="H207" s="17">
        <f>VLOOKUP(B207,'[2]นักรียน(Dmc)'!$B$4:$BK$207,11,0)</f>
        <v>11</v>
      </c>
      <c r="I207" s="17">
        <f>VLOOKUP(B207,'[2]นักรียน(Dmc)'!$B$4:$BK$207,12,0)</f>
        <v>20</v>
      </c>
      <c r="J207" s="18">
        <f t="shared" si="50"/>
        <v>58</v>
      </c>
      <c r="K207" s="17">
        <f>VLOOKUP(B207,'[2]นักรียน(Dmc)'!$B$4:$BK$207,19,0)</f>
        <v>11</v>
      </c>
      <c r="L207" s="17">
        <f>VLOOKUP(B207,'[2]นักรียน(Dmc)'!$B$4:$BK$207,20,0)</f>
        <v>12</v>
      </c>
      <c r="M207" s="17">
        <f>VLOOKUP(B207,'[2]นักรียน(Dmc)'!$B$4:$BK$207,23,0)</f>
        <v>13</v>
      </c>
      <c r="N207" s="17">
        <f>VLOOKUP(B207,'[2]นักรียน(Dmc)'!$B$4:$BK$207,24,0)</f>
        <v>14</v>
      </c>
      <c r="O207" s="17">
        <f>VLOOKUP(B207,'[2]นักรียน(Dmc)'!$B$4:$BK$207,27,0)</f>
        <v>10</v>
      </c>
      <c r="P207" s="17">
        <f>VLOOKUP(B207,'[2]นักรียน(Dmc)'!$B$4:$BK$207,28,0)</f>
        <v>12</v>
      </c>
      <c r="Q207" s="17">
        <f>VLOOKUP(B207,'[2]นักรียน(Dmc)'!$B$4:$BK$207,31,0)</f>
        <v>10</v>
      </c>
      <c r="R207" s="17">
        <f>VLOOKUP(B207,'[2]นักรียน(Dmc)'!$B$4:$BK$207,32,0)</f>
        <v>11</v>
      </c>
      <c r="S207" s="17">
        <f>VLOOKUP(B207,'[2]นักรียน(Dmc)'!$B$4:$BK$207,35,0)</f>
        <v>12</v>
      </c>
      <c r="T207" s="17">
        <f>VLOOKUP(B207,'[2]นักรียน(Dmc)'!$B$4:$BK$207,36,0)</f>
        <v>14</v>
      </c>
      <c r="U207" s="17">
        <f>VLOOKUP(B207,'[2]นักรียน(Dmc)'!$B$4:$BK$207,39,0)</f>
        <v>9</v>
      </c>
      <c r="V207" s="17">
        <f>VLOOKUP(B207,'[2]นักรียน(Dmc)'!$B$4:$BK$207,40,0)</f>
        <v>12</v>
      </c>
      <c r="W207" s="17">
        <f t="shared" si="51"/>
        <v>140</v>
      </c>
      <c r="X207" s="17"/>
      <c r="Y207" s="17"/>
      <c r="Z207" s="17"/>
      <c r="AA207" s="17"/>
      <c r="AB207" s="17"/>
      <c r="AC207" s="17"/>
      <c r="AD207" s="17"/>
      <c r="AE207" s="17">
        <f t="shared" si="52"/>
        <v>93</v>
      </c>
      <c r="AF207" s="17">
        <f t="shared" si="52"/>
        <v>105</v>
      </c>
      <c r="AG207" s="17">
        <f t="shared" si="53"/>
        <v>198</v>
      </c>
    </row>
    <row r="208" spans="1:33" ht="18.95" customHeight="1">
      <c r="A208" s="12">
        <v>15</v>
      </c>
      <c r="B208" s="13">
        <v>41030104</v>
      </c>
      <c r="C208" s="13" t="str">
        <f>VLOOKUP(B208,'[1]ตาราง 5'!$B$4:$C$218,2,0)</f>
        <v>บ้านคำม่วง</v>
      </c>
      <c r="D208" s="17">
        <f>VLOOKUP(B208,'[2]นักรียน(Dmc)'!$B$4:$BK$207,3,0)</f>
        <v>0</v>
      </c>
      <c r="E208" s="17">
        <f>VLOOKUP(B208,'[2]นักรียน(Dmc)'!$B$4:$BK$207,4,0)</f>
        <v>0</v>
      </c>
      <c r="F208" s="17">
        <f>VLOOKUP(B208,'[2]นักรียน(Dmc)'!$B$4:$BK$207,7,0)</f>
        <v>9</v>
      </c>
      <c r="G208" s="17">
        <f>VLOOKUP(B208,'[2]นักรียน(Dmc)'!$B$4:$BK$207,8,0)</f>
        <v>1</v>
      </c>
      <c r="H208" s="17">
        <f>VLOOKUP(B208,'[2]นักรียน(Dmc)'!$B$4:$BK$207,11,0)</f>
        <v>3</v>
      </c>
      <c r="I208" s="17">
        <f>VLOOKUP(B208,'[2]นักรียน(Dmc)'!$B$4:$BK$207,12,0)</f>
        <v>3</v>
      </c>
      <c r="J208" s="18">
        <f t="shared" si="50"/>
        <v>16</v>
      </c>
      <c r="K208" s="17">
        <f>VLOOKUP(B208,'[2]นักรียน(Dmc)'!$B$4:$BK$207,19,0)</f>
        <v>3</v>
      </c>
      <c r="L208" s="17">
        <f>VLOOKUP(B208,'[2]นักรียน(Dmc)'!$B$4:$BK$207,20,0)</f>
        <v>5</v>
      </c>
      <c r="M208" s="17">
        <f>VLOOKUP(B208,'[2]นักรียน(Dmc)'!$B$4:$BK$207,23,0)</f>
        <v>7</v>
      </c>
      <c r="N208" s="17">
        <f>VLOOKUP(B208,'[2]นักรียน(Dmc)'!$B$4:$BK$207,24,0)</f>
        <v>2</v>
      </c>
      <c r="O208" s="17">
        <f>VLOOKUP(B208,'[2]นักรียน(Dmc)'!$B$4:$BK$207,27,0)</f>
        <v>3</v>
      </c>
      <c r="P208" s="17">
        <f>VLOOKUP(B208,'[2]นักรียน(Dmc)'!$B$4:$BK$207,28,0)</f>
        <v>2</v>
      </c>
      <c r="Q208" s="17">
        <f>VLOOKUP(B208,'[2]นักรียน(Dmc)'!$B$4:$BK$207,31,0)</f>
        <v>2</v>
      </c>
      <c r="R208" s="17">
        <f>VLOOKUP(B208,'[2]นักรียน(Dmc)'!$B$4:$BK$207,32,0)</f>
        <v>4</v>
      </c>
      <c r="S208" s="17">
        <f>VLOOKUP(B208,'[2]นักรียน(Dmc)'!$B$4:$BK$207,35,0)</f>
        <v>7</v>
      </c>
      <c r="T208" s="17">
        <f>VLOOKUP(B208,'[2]นักรียน(Dmc)'!$B$4:$BK$207,36,0)</f>
        <v>3</v>
      </c>
      <c r="U208" s="17">
        <f>VLOOKUP(B208,'[2]นักรียน(Dmc)'!$B$4:$BK$207,39,0)</f>
        <v>4</v>
      </c>
      <c r="V208" s="17">
        <f>VLOOKUP(B208,'[2]นักรียน(Dmc)'!$B$4:$BK$207,40,0)</f>
        <v>2</v>
      </c>
      <c r="W208" s="17">
        <f t="shared" si="51"/>
        <v>44</v>
      </c>
      <c r="X208" s="17"/>
      <c r="Y208" s="17"/>
      <c r="Z208" s="17"/>
      <c r="AA208" s="17"/>
      <c r="AB208" s="17"/>
      <c r="AC208" s="17"/>
      <c r="AD208" s="17"/>
      <c r="AE208" s="17">
        <f t="shared" si="52"/>
        <v>38</v>
      </c>
      <c r="AF208" s="17">
        <f t="shared" si="52"/>
        <v>22</v>
      </c>
      <c r="AG208" s="17">
        <f t="shared" si="53"/>
        <v>60</v>
      </c>
    </row>
    <row r="209" spans="1:34" ht="18.95" customHeight="1">
      <c r="A209" s="12">
        <v>16</v>
      </c>
      <c r="B209" s="13">
        <v>41030105</v>
      </c>
      <c r="C209" s="13" t="str">
        <f>VLOOKUP(B209,'[1]ตาราง 5'!$B$4:$C$218,2,0)</f>
        <v>บ้านห้วยยางชัยพร</v>
      </c>
      <c r="D209" s="17">
        <f>VLOOKUP(B209,'[2]นักรียน(Dmc)'!$B$4:$BK$207,3,0)</f>
        <v>0</v>
      </c>
      <c r="E209" s="17">
        <f>VLOOKUP(B209,'[2]นักรียน(Dmc)'!$B$4:$BK$207,4,0)</f>
        <v>0</v>
      </c>
      <c r="F209" s="17">
        <f>VLOOKUP(B209,'[2]นักรียน(Dmc)'!$B$4:$BK$207,7,0)</f>
        <v>5</v>
      </c>
      <c r="G209" s="17">
        <f>VLOOKUP(B209,'[2]นักรียน(Dmc)'!$B$4:$BK$207,8,0)</f>
        <v>4</v>
      </c>
      <c r="H209" s="17">
        <f>VLOOKUP(B209,'[2]นักรียน(Dmc)'!$B$4:$BK$207,11,0)</f>
        <v>9</v>
      </c>
      <c r="I209" s="17">
        <f>VLOOKUP(B209,'[2]นักรียน(Dmc)'!$B$4:$BK$207,12,0)</f>
        <v>7</v>
      </c>
      <c r="J209" s="18">
        <f t="shared" si="50"/>
        <v>25</v>
      </c>
      <c r="K209" s="17">
        <f>VLOOKUP(B209,'[2]นักรียน(Dmc)'!$B$4:$BK$207,19,0)</f>
        <v>7</v>
      </c>
      <c r="L209" s="17">
        <f>VLOOKUP(B209,'[2]นักรียน(Dmc)'!$B$4:$BK$207,20,0)</f>
        <v>5</v>
      </c>
      <c r="M209" s="17">
        <f>VLOOKUP(B209,'[2]นักรียน(Dmc)'!$B$4:$BK$207,23,0)</f>
        <v>4</v>
      </c>
      <c r="N209" s="17">
        <f>VLOOKUP(B209,'[2]นักรียน(Dmc)'!$B$4:$BK$207,24,0)</f>
        <v>5</v>
      </c>
      <c r="O209" s="17">
        <f>VLOOKUP(B209,'[2]นักรียน(Dmc)'!$B$4:$BK$207,27,0)</f>
        <v>5</v>
      </c>
      <c r="P209" s="17">
        <f>VLOOKUP(B209,'[2]นักรียน(Dmc)'!$B$4:$BK$207,28,0)</f>
        <v>2</v>
      </c>
      <c r="Q209" s="17">
        <f>VLOOKUP(B209,'[2]นักรียน(Dmc)'!$B$4:$BK$207,31,0)</f>
        <v>4</v>
      </c>
      <c r="R209" s="17">
        <f>VLOOKUP(B209,'[2]นักรียน(Dmc)'!$B$4:$BK$207,32,0)</f>
        <v>13</v>
      </c>
      <c r="S209" s="17">
        <f>VLOOKUP(B209,'[2]นักรียน(Dmc)'!$B$4:$BK$207,35,0)</f>
        <v>3</v>
      </c>
      <c r="T209" s="17">
        <f>VLOOKUP(B209,'[2]นักรียน(Dmc)'!$B$4:$BK$207,36,0)</f>
        <v>6</v>
      </c>
      <c r="U209" s="17">
        <f>VLOOKUP(B209,'[2]นักรียน(Dmc)'!$B$4:$BK$207,39,0)</f>
        <v>5</v>
      </c>
      <c r="V209" s="17">
        <f>VLOOKUP(B209,'[2]นักรียน(Dmc)'!$B$4:$BK$207,40,0)</f>
        <v>5</v>
      </c>
      <c r="W209" s="17">
        <f t="shared" si="51"/>
        <v>64</v>
      </c>
      <c r="X209" s="17">
        <f>VLOOKUP(B209,'[2]นักรียน(Dmc)'!$B$4:$BK$207,47,0)</f>
        <v>7</v>
      </c>
      <c r="Y209" s="17">
        <f>VLOOKUP(B209,'[2]นักรียน(Dmc)'!$B$4:$BK$207,48,0)</f>
        <v>8</v>
      </c>
      <c r="Z209" s="17">
        <f>VLOOKUP(B209,'[2]นักรียน(Dmc)'!$B$4:$BK$207,51,0)</f>
        <v>5</v>
      </c>
      <c r="AA209" s="17">
        <f>VLOOKUP(B209,'[2]นักรียน(Dmc)'!$B$4:$BK$207,52,0)</f>
        <v>2</v>
      </c>
      <c r="AB209" s="17">
        <f>VLOOKUP(B209,'[2]นักรียน(Dmc)'!$B$4:$BK$207,55,0)</f>
        <v>9</v>
      </c>
      <c r="AC209" s="17">
        <f>VLOOKUP(B209,'[2]นักรียน(Dmc)'!$B$4:$BK$207,56,0)</f>
        <v>10</v>
      </c>
      <c r="AD209" s="17">
        <f>SUM(X209:AC209)</f>
        <v>41</v>
      </c>
      <c r="AE209" s="17">
        <f t="shared" si="52"/>
        <v>63</v>
      </c>
      <c r="AF209" s="17">
        <f t="shared" si="52"/>
        <v>67</v>
      </c>
      <c r="AG209" s="17">
        <f t="shared" si="53"/>
        <v>130</v>
      </c>
    </row>
    <row r="210" spans="1:34" ht="18.95" customHeight="1">
      <c r="A210" s="12">
        <v>17</v>
      </c>
      <c r="B210" s="13">
        <v>41030106</v>
      </c>
      <c r="C210" s="13" t="str">
        <f>VLOOKUP(B210,'[1]ตาราง 5'!$B$4:$C$218,2,0)</f>
        <v>บ้านป่าก้าว(ไชยวาน)</v>
      </c>
      <c r="D210" s="17">
        <f>VLOOKUP(B210,'[2]นักรียน(Dmc)'!$B$4:$BK$207,3,0)</f>
        <v>0</v>
      </c>
      <c r="E210" s="17">
        <f>VLOOKUP(B210,'[2]นักรียน(Dmc)'!$B$4:$BK$207,4,0)</f>
        <v>0</v>
      </c>
      <c r="F210" s="17">
        <f>VLOOKUP(B210,'[2]นักรียน(Dmc)'!$B$4:$BK$207,7,0)</f>
        <v>6</v>
      </c>
      <c r="G210" s="17">
        <f>VLOOKUP(B210,'[2]นักรียน(Dmc)'!$B$4:$BK$207,8,0)</f>
        <v>8</v>
      </c>
      <c r="H210" s="17">
        <f>VLOOKUP(B210,'[2]นักรียน(Dmc)'!$B$4:$BK$207,11,0)</f>
        <v>5</v>
      </c>
      <c r="I210" s="17">
        <f>VLOOKUP(B210,'[2]นักรียน(Dmc)'!$B$4:$BK$207,12,0)</f>
        <v>8</v>
      </c>
      <c r="J210" s="18">
        <f t="shared" si="50"/>
        <v>27</v>
      </c>
      <c r="K210" s="17">
        <f>VLOOKUP(B210,'[2]นักรียน(Dmc)'!$B$4:$BK$207,19,0)</f>
        <v>3</v>
      </c>
      <c r="L210" s="17">
        <f>VLOOKUP(B210,'[2]นักรียน(Dmc)'!$B$4:$BK$207,20,0)</f>
        <v>4</v>
      </c>
      <c r="M210" s="17">
        <f>VLOOKUP(B210,'[2]นักรียน(Dmc)'!$B$4:$BK$207,23,0)</f>
        <v>9</v>
      </c>
      <c r="N210" s="17">
        <f>VLOOKUP(B210,'[2]นักรียน(Dmc)'!$B$4:$BK$207,24,0)</f>
        <v>6</v>
      </c>
      <c r="O210" s="17">
        <f>VLOOKUP(B210,'[2]นักรียน(Dmc)'!$B$4:$BK$207,27,0)</f>
        <v>8</v>
      </c>
      <c r="P210" s="17">
        <f>VLOOKUP(B210,'[2]นักรียน(Dmc)'!$B$4:$BK$207,28,0)</f>
        <v>12</v>
      </c>
      <c r="Q210" s="17">
        <f>VLOOKUP(B210,'[2]นักรียน(Dmc)'!$B$4:$BK$207,31,0)</f>
        <v>5</v>
      </c>
      <c r="R210" s="17">
        <f>VLOOKUP(B210,'[2]นักรียน(Dmc)'!$B$4:$BK$207,32,0)</f>
        <v>8</v>
      </c>
      <c r="S210" s="17">
        <f>VLOOKUP(B210,'[2]นักรียน(Dmc)'!$B$4:$BK$207,35,0)</f>
        <v>7</v>
      </c>
      <c r="T210" s="17">
        <f>VLOOKUP(B210,'[2]นักรียน(Dmc)'!$B$4:$BK$207,36,0)</f>
        <v>5</v>
      </c>
      <c r="U210" s="17">
        <f>VLOOKUP(B210,'[2]นักรียน(Dmc)'!$B$4:$BK$207,39,0)</f>
        <v>11</v>
      </c>
      <c r="V210" s="17">
        <f>VLOOKUP(B210,'[2]นักรียน(Dmc)'!$B$4:$BK$207,40,0)</f>
        <v>10</v>
      </c>
      <c r="W210" s="17">
        <f t="shared" si="51"/>
        <v>88</v>
      </c>
      <c r="X210" s="17"/>
      <c r="Y210" s="17"/>
      <c r="Z210" s="17"/>
      <c r="AA210" s="17"/>
      <c r="AB210" s="17"/>
      <c r="AC210" s="17"/>
      <c r="AD210" s="17"/>
      <c r="AE210" s="17">
        <f t="shared" si="52"/>
        <v>54</v>
      </c>
      <c r="AF210" s="17">
        <f t="shared" si="52"/>
        <v>61</v>
      </c>
      <c r="AG210" s="17">
        <f t="shared" si="53"/>
        <v>115</v>
      </c>
    </row>
    <row r="211" spans="1:34" ht="18.95" customHeight="1">
      <c r="A211" s="12">
        <v>18</v>
      </c>
      <c r="B211" s="13">
        <v>41030107</v>
      </c>
      <c r="C211" s="13" t="str">
        <f>VLOOKUP(B211,'[1]ตาราง 5'!$B$4:$C$218,2,0)</f>
        <v>บ้านโนนสมบูรณ์(ไชยวาน)</v>
      </c>
      <c r="D211" s="17">
        <f>VLOOKUP(B211,'[2]นักรียน(Dmc)'!$B$4:$BK$207,3,0)</f>
        <v>0</v>
      </c>
      <c r="E211" s="17">
        <f>VLOOKUP(B211,'[2]นักรียน(Dmc)'!$B$4:$BK$207,4,0)</f>
        <v>0</v>
      </c>
      <c r="F211" s="17">
        <f>VLOOKUP(B211,'[2]นักรียน(Dmc)'!$B$4:$BK$207,7,0)</f>
        <v>4</v>
      </c>
      <c r="G211" s="17">
        <f>VLOOKUP(B211,'[2]นักรียน(Dmc)'!$B$4:$BK$207,8,0)</f>
        <v>1</v>
      </c>
      <c r="H211" s="17">
        <f>VLOOKUP(B211,'[2]นักรียน(Dmc)'!$B$4:$BK$207,11,0)</f>
        <v>3</v>
      </c>
      <c r="I211" s="17">
        <f>VLOOKUP(B211,'[2]นักรียน(Dmc)'!$B$4:$BK$207,12,0)</f>
        <v>1</v>
      </c>
      <c r="J211" s="18">
        <f t="shared" si="50"/>
        <v>9</v>
      </c>
      <c r="K211" s="17">
        <f>VLOOKUP(B211,'[2]นักรียน(Dmc)'!$B$4:$BK$207,19,0)</f>
        <v>4</v>
      </c>
      <c r="L211" s="17">
        <f>VLOOKUP(B211,'[2]นักรียน(Dmc)'!$B$4:$BK$207,20,0)</f>
        <v>1</v>
      </c>
      <c r="M211" s="17">
        <f>VLOOKUP(B211,'[2]นักรียน(Dmc)'!$B$4:$BK$207,23,0)</f>
        <v>0</v>
      </c>
      <c r="N211" s="17">
        <f>VLOOKUP(B211,'[2]นักรียน(Dmc)'!$B$4:$BK$207,24,0)</f>
        <v>1</v>
      </c>
      <c r="O211" s="17">
        <f>VLOOKUP(B211,'[2]นักรียน(Dmc)'!$B$4:$BK$207,27,0)</f>
        <v>2</v>
      </c>
      <c r="P211" s="17">
        <f>VLOOKUP(B211,'[2]นักรียน(Dmc)'!$B$4:$BK$207,28,0)</f>
        <v>1</v>
      </c>
      <c r="Q211" s="17">
        <f>VLOOKUP(B211,'[2]นักรียน(Dmc)'!$B$4:$BK$207,31,0)</f>
        <v>3</v>
      </c>
      <c r="R211" s="17">
        <f>VLOOKUP(B211,'[2]นักรียน(Dmc)'!$B$4:$BK$207,32,0)</f>
        <v>7</v>
      </c>
      <c r="S211" s="17">
        <f>VLOOKUP(B211,'[2]นักรียน(Dmc)'!$B$4:$BK$207,35,0)</f>
        <v>2</v>
      </c>
      <c r="T211" s="17">
        <f>VLOOKUP(B211,'[2]นักรียน(Dmc)'!$B$4:$BK$207,36,0)</f>
        <v>3</v>
      </c>
      <c r="U211" s="17">
        <f>VLOOKUP(B211,'[2]นักรียน(Dmc)'!$B$4:$BK$207,39,0)</f>
        <v>5</v>
      </c>
      <c r="V211" s="17">
        <f>VLOOKUP(B211,'[2]นักรียน(Dmc)'!$B$4:$BK$207,40,0)</f>
        <v>1</v>
      </c>
      <c r="W211" s="17">
        <f t="shared" si="51"/>
        <v>30</v>
      </c>
      <c r="X211" s="17"/>
      <c r="Y211" s="17"/>
      <c r="Z211" s="17"/>
      <c r="AA211" s="17"/>
      <c r="AB211" s="17"/>
      <c r="AC211" s="17"/>
      <c r="AD211" s="17"/>
      <c r="AE211" s="17">
        <f t="shared" si="52"/>
        <v>23</v>
      </c>
      <c r="AF211" s="17">
        <f t="shared" si="52"/>
        <v>16</v>
      </c>
      <c r="AG211" s="17">
        <f t="shared" si="53"/>
        <v>39</v>
      </c>
    </row>
    <row r="212" spans="1:34" ht="18.95" customHeight="1">
      <c r="A212" s="12">
        <v>19</v>
      </c>
      <c r="B212" s="13">
        <v>41030108</v>
      </c>
      <c r="C212" s="13" t="str">
        <f>VLOOKUP(B212,'[1]ตาราง 5'!$B$4:$C$218,2,0)</f>
        <v>บ้านหนองอิอู</v>
      </c>
      <c r="D212" s="17">
        <f>VLOOKUP(B212,'[2]นักรียน(Dmc)'!$B$4:$BK$207,3,0)</f>
        <v>0</v>
      </c>
      <c r="E212" s="17">
        <f>VLOOKUP(B212,'[2]นักรียน(Dmc)'!$B$4:$BK$207,4,0)</f>
        <v>0</v>
      </c>
      <c r="F212" s="17">
        <f>VLOOKUP(B212,'[2]นักรียน(Dmc)'!$B$4:$BK$207,7,0)</f>
        <v>2</v>
      </c>
      <c r="G212" s="17">
        <f>VLOOKUP(B212,'[2]นักรียน(Dmc)'!$B$4:$BK$207,8,0)</f>
        <v>0</v>
      </c>
      <c r="H212" s="17">
        <f>VLOOKUP(B212,'[2]นักรียน(Dmc)'!$B$4:$BK$207,11,0)</f>
        <v>3</v>
      </c>
      <c r="I212" s="17">
        <f>VLOOKUP(B212,'[2]นักรียน(Dmc)'!$B$4:$BK$207,12,0)</f>
        <v>1</v>
      </c>
      <c r="J212" s="18">
        <f t="shared" si="50"/>
        <v>6</v>
      </c>
      <c r="K212" s="17">
        <f>VLOOKUP(B212,'[2]นักรียน(Dmc)'!$B$4:$BK$207,19,0)</f>
        <v>4</v>
      </c>
      <c r="L212" s="17">
        <f>VLOOKUP(B212,'[2]นักรียน(Dmc)'!$B$4:$BK$207,20,0)</f>
        <v>0</v>
      </c>
      <c r="M212" s="17">
        <f>VLOOKUP(B212,'[2]นักรียน(Dmc)'!$B$4:$BK$207,23,0)</f>
        <v>2</v>
      </c>
      <c r="N212" s="17">
        <f>VLOOKUP(B212,'[2]นักรียน(Dmc)'!$B$4:$BK$207,24,0)</f>
        <v>1</v>
      </c>
      <c r="O212" s="17">
        <f>VLOOKUP(B212,'[2]นักรียน(Dmc)'!$B$4:$BK$207,27,0)</f>
        <v>3</v>
      </c>
      <c r="P212" s="17">
        <f>VLOOKUP(B212,'[2]นักรียน(Dmc)'!$B$4:$BK$207,28,0)</f>
        <v>2</v>
      </c>
      <c r="Q212" s="17">
        <f>VLOOKUP(B212,'[2]นักรียน(Dmc)'!$B$4:$BK$207,31,0)</f>
        <v>1</v>
      </c>
      <c r="R212" s="17">
        <f>VLOOKUP(B212,'[2]นักรียน(Dmc)'!$B$4:$BK$207,32,0)</f>
        <v>2</v>
      </c>
      <c r="S212" s="17">
        <f>VLOOKUP(B212,'[2]นักรียน(Dmc)'!$B$4:$BK$207,35,0)</f>
        <v>1</v>
      </c>
      <c r="T212" s="17">
        <f>VLOOKUP(B212,'[2]นักรียน(Dmc)'!$B$4:$BK$207,36,0)</f>
        <v>2</v>
      </c>
      <c r="U212" s="17">
        <f>VLOOKUP(B212,'[2]นักรียน(Dmc)'!$B$4:$BK$207,39,0)</f>
        <v>2</v>
      </c>
      <c r="V212" s="17">
        <f>VLOOKUP(B212,'[2]นักรียน(Dmc)'!$B$4:$BK$207,40,0)</f>
        <v>4</v>
      </c>
      <c r="W212" s="17">
        <f t="shared" si="51"/>
        <v>24</v>
      </c>
      <c r="X212" s="17"/>
      <c r="Y212" s="17"/>
      <c r="Z212" s="17"/>
      <c r="AA212" s="17"/>
      <c r="AB212" s="17"/>
      <c r="AC212" s="17"/>
      <c r="AD212" s="17"/>
      <c r="AE212" s="17">
        <f t="shared" si="52"/>
        <v>18</v>
      </c>
      <c r="AF212" s="17">
        <f t="shared" si="52"/>
        <v>12</v>
      </c>
      <c r="AG212" s="17">
        <f t="shared" si="53"/>
        <v>30</v>
      </c>
    </row>
    <row r="213" spans="1:34" ht="18.95" customHeight="1">
      <c r="A213" s="12">
        <v>20</v>
      </c>
      <c r="B213" s="13">
        <v>41030109</v>
      </c>
      <c r="C213" s="13" t="str">
        <f>VLOOKUP(B213,'[1]ตาราง 5'!$B$4:$C$218,2,0)</f>
        <v>บ้านหนองหลัก</v>
      </c>
      <c r="D213" s="17">
        <f>VLOOKUP(B213,'[2]นักรียน(Dmc)'!$B$4:$BK$207,3,0)</f>
        <v>0</v>
      </c>
      <c r="E213" s="17">
        <f>VLOOKUP(B213,'[2]นักรียน(Dmc)'!$B$4:$BK$207,4,0)</f>
        <v>0</v>
      </c>
      <c r="F213" s="17">
        <f>VLOOKUP(B213,'[2]นักรียน(Dmc)'!$B$4:$BK$207,7,0)</f>
        <v>16</v>
      </c>
      <c r="G213" s="17">
        <f>VLOOKUP(B213,'[2]นักรียน(Dmc)'!$B$4:$BK$207,8,0)</f>
        <v>10</v>
      </c>
      <c r="H213" s="17">
        <f>VLOOKUP(B213,'[2]นักรียน(Dmc)'!$B$4:$BK$207,11,0)</f>
        <v>19</v>
      </c>
      <c r="I213" s="17">
        <f>VLOOKUP(B213,'[2]นักรียน(Dmc)'!$B$4:$BK$207,12,0)</f>
        <v>8</v>
      </c>
      <c r="J213" s="18">
        <f t="shared" si="50"/>
        <v>53</v>
      </c>
      <c r="K213" s="17">
        <f>VLOOKUP(B213,'[2]นักรียน(Dmc)'!$B$4:$BK$207,19,0)</f>
        <v>9</v>
      </c>
      <c r="L213" s="17">
        <f>VLOOKUP(B213,'[2]นักรียน(Dmc)'!$B$4:$BK$207,20,0)</f>
        <v>8</v>
      </c>
      <c r="M213" s="17">
        <f>VLOOKUP(B213,'[2]นักรียน(Dmc)'!$B$4:$BK$207,23,0)</f>
        <v>8</v>
      </c>
      <c r="N213" s="17">
        <f>VLOOKUP(B213,'[2]นักรียน(Dmc)'!$B$4:$BK$207,24,0)</f>
        <v>5</v>
      </c>
      <c r="O213" s="17">
        <f>VLOOKUP(B213,'[2]นักรียน(Dmc)'!$B$4:$BK$207,27,0)</f>
        <v>7</v>
      </c>
      <c r="P213" s="17">
        <f>VLOOKUP(B213,'[2]นักรียน(Dmc)'!$B$4:$BK$207,28,0)</f>
        <v>14</v>
      </c>
      <c r="Q213" s="17">
        <f>VLOOKUP(B213,'[2]นักรียน(Dmc)'!$B$4:$BK$207,31,0)</f>
        <v>8</v>
      </c>
      <c r="R213" s="17">
        <f>VLOOKUP(B213,'[2]นักรียน(Dmc)'!$B$4:$BK$207,32,0)</f>
        <v>9</v>
      </c>
      <c r="S213" s="17">
        <f>VLOOKUP(B213,'[2]นักรียน(Dmc)'!$B$4:$BK$207,35,0)</f>
        <v>12</v>
      </c>
      <c r="T213" s="17">
        <f>VLOOKUP(B213,'[2]นักรียน(Dmc)'!$B$4:$BK$207,36,0)</f>
        <v>13</v>
      </c>
      <c r="U213" s="17">
        <f>VLOOKUP(B213,'[2]นักรียน(Dmc)'!$B$4:$BK$207,39,0)</f>
        <v>20</v>
      </c>
      <c r="V213" s="17">
        <f>VLOOKUP(B213,'[2]นักรียน(Dmc)'!$B$4:$BK$207,40,0)</f>
        <v>9</v>
      </c>
      <c r="W213" s="17">
        <f t="shared" si="51"/>
        <v>122</v>
      </c>
      <c r="X213" s="17">
        <f>VLOOKUP(B213,'[2]นักรียน(Dmc)'!$B$4:$BK$207,47,0)</f>
        <v>9</v>
      </c>
      <c r="Y213" s="17">
        <f>VLOOKUP(B213,'[2]นักรียน(Dmc)'!$B$4:$BK$207,48,0)</f>
        <v>17</v>
      </c>
      <c r="Z213" s="17">
        <f>VLOOKUP(B213,'[2]นักรียน(Dmc)'!$B$4:$BK$207,51,0)</f>
        <v>11</v>
      </c>
      <c r="AA213" s="17">
        <f>VLOOKUP(B213,'[2]นักรียน(Dmc)'!$B$4:$BK$207,52,0)</f>
        <v>5</v>
      </c>
      <c r="AB213" s="17">
        <f>VLOOKUP(B213,'[2]นักรียน(Dmc)'!$B$4:$BK$207,55,0)</f>
        <v>14</v>
      </c>
      <c r="AC213" s="17">
        <f>VLOOKUP(B213,'[2]นักรียน(Dmc)'!$B$4:$BK$207,56,0)</f>
        <v>11</v>
      </c>
      <c r="AD213" s="17">
        <f>SUM(X213:AC213)</f>
        <v>67</v>
      </c>
      <c r="AE213" s="17">
        <f t="shared" si="52"/>
        <v>133</v>
      </c>
      <c r="AF213" s="17">
        <f t="shared" si="52"/>
        <v>109</v>
      </c>
      <c r="AG213" s="17">
        <f t="shared" si="53"/>
        <v>242</v>
      </c>
    </row>
    <row r="214" spans="1:34" ht="18.95" customHeight="1">
      <c r="A214" s="12">
        <v>21</v>
      </c>
      <c r="B214" s="13">
        <v>41030110</v>
      </c>
      <c r="C214" s="13" t="str">
        <f>VLOOKUP(B214,'[1]ตาราง 5'!$B$4:$C$218,2,0)</f>
        <v>ชุมชนสะงวย</v>
      </c>
      <c r="D214" s="17">
        <f>VLOOKUP(B214,'[2]นักรียน(Dmc)'!$B$4:$BK$207,3,0)</f>
        <v>2</v>
      </c>
      <c r="E214" s="17">
        <f>VLOOKUP(B214,'[2]นักรียน(Dmc)'!$B$4:$BK$207,4,0)</f>
        <v>4</v>
      </c>
      <c r="F214" s="17">
        <f>VLOOKUP(B214,'[2]นักรียน(Dmc)'!$B$4:$BK$207,7,0)</f>
        <v>9</v>
      </c>
      <c r="G214" s="17">
        <f>VLOOKUP(B214,'[2]นักรียน(Dmc)'!$B$4:$BK$207,8,0)</f>
        <v>8</v>
      </c>
      <c r="H214" s="17">
        <f>VLOOKUP(B214,'[2]นักรียน(Dmc)'!$B$4:$BK$207,11,0)</f>
        <v>11</v>
      </c>
      <c r="I214" s="17">
        <f>VLOOKUP(B214,'[2]นักรียน(Dmc)'!$B$4:$BK$207,12,0)</f>
        <v>6</v>
      </c>
      <c r="J214" s="18">
        <f t="shared" si="50"/>
        <v>34</v>
      </c>
      <c r="K214" s="17">
        <f>VLOOKUP(B214,'[2]นักรียน(Dmc)'!$B$4:$BK$207,19,0)</f>
        <v>9</v>
      </c>
      <c r="L214" s="17">
        <f>VLOOKUP(B214,'[2]นักรียน(Dmc)'!$B$4:$BK$207,20,0)</f>
        <v>9</v>
      </c>
      <c r="M214" s="17">
        <f>VLOOKUP(B214,'[2]นักรียน(Dmc)'!$B$4:$BK$207,23,0)</f>
        <v>8</v>
      </c>
      <c r="N214" s="17">
        <f>VLOOKUP(B214,'[2]นักรียน(Dmc)'!$B$4:$BK$207,24,0)</f>
        <v>8</v>
      </c>
      <c r="O214" s="17">
        <f>VLOOKUP(B214,'[2]นักรียน(Dmc)'!$B$4:$BK$207,27,0)</f>
        <v>6</v>
      </c>
      <c r="P214" s="17">
        <f>VLOOKUP(B214,'[2]นักรียน(Dmc)'!$B$4:$BK$207,28,0)</f>
        <v>9</v>
      </c>
      <c r="Q214" s="17">
        <f>VLOOKUP(B214,'[2]นักรียน(Dmc)'!$B$4:$BK$207,31,0)</f>
        <v>10</v>
      </c>
      <c r="R214" s="17">
        <f>VLOOKUP(B214,'[2]นักรียน(Dmc)'!$B$4:$BK$207,32,0)</f>
        <v>2</v>
      </c>
      <c r="S214" s="17">
        <f>VLOOKUP(B214,'[2]นักรียน(Dmc)'!$B$4:$BK$207,35,0)</f>
        <v>7</v>
      </c>
      <c r="T214" s="17">
        <f>VLOOKUP(B214,'[2]นักรียน(Dmc)'!$B$4:$BK$207,36,0)</f>
        <v>5</v>
      </c>
      <c r="U214" s="17">
        <f>VLOOKUP(B214,'[2]นักรียน(Dmc)'!$B$4:$BK$207,39,0)</f>
        <v>4</v>
      </c>
      <c r="V214" s="17">
        <f>VLOOKUP(B214,'[2]นักรียน(Dmc)'!$B$4:$BK$207,40,0)</f>
        <v>13</v>
      </c>
      <c r="W214" s="17">
        <f t="shared" si="51"/>
        <v>90</v>
      </c>
      <c r="X214" s="17">
        <f>VLOOKUP(B214,'[2]นักรียน(Dmc)'!$B$4:$BK$207,47,0)</f>
        <v>8</v>
      </c>
      <c r="Y214" s="17">
        <f>VLOOKUP(B214,'[2]นักรียน(Dmc)'!$B$4:$BK$207,48,0)</f>
        <v>10</v>
      </c>
      <c r="Z214" s="17">
        <f>VLOOKUP(B214,'[2]นักรียน(Dmc)'!$B$4:$BK$207,51,0)</f>
        <v>14</v>
      </c>
      <c r="AA214" s="17">
        <f>VLOOKUP(B214,'[2]นักรียน(Dmc)'!$B$4:$BK$207,52,0)</f>
        <v>10</v>
      </c>
      <c r="AB214" s="17">
        <f>VLOOKUP(B214,'[2]นักรียน(Dmc)'!$B$4:$BK$207,55,0)</f>
        <v>9</v>
      </c>
      <c r="AC214" s="17">
        <f>VLOOKUP(B214,'[2]นักรียน(Dmc)'!$B$4:$BK$207,56,0)</f>
        <v>13</v>
      </c>
      <c r="AD214" s="17">
        <f>SUM(X214:AC214)</f>
        <v>64</v>
      </c>
      <c r="AE214" s="17">
        <f t="shared" si="52"/>
        <v>97</v>
      </c>
      <c r="AF214" s="17">
        <f t="shared" si="52"/>
        <v>97</v>
      </c>
      <c r="AG214" s="17">
        <f t="shared" si="53"/>
        <v>194</v>
      </c>
    </row>
    <row r="215" spans="1:34" ht="18.95" customHeight="1">
      <c r="A215" s="12">
        <v>22</v>
      </c>
      <c r="B215" s="13">
        <v>41030111</v>
      </c>
      <c r="C215" s="13" t="str">
        <f>VLOOKUP(B215,'[1]ตาราง 5'!$B$4:$C$218,2,0)</f>
        <v>บ้านนาปู-นากลาง</v>
      </c>
      <c r="D215" s="17">
        <f>VLOOKUP(B215,'[2]นักรียน(Dmc)'!$B$4:$BK$207,3,0)</f>
        <v>0</v>
      </c>
      <c r="E215" s="17">
        <f>VLOOKUP(B215,'[2]นักรียน(Dmc)'!$B$4:$BK$207,4,0)</f>
        <v>0</v>
      </c>
      <c r="F215" s="17">
        <f>VLOOKUP(B215,'[2]นักรียน(Dmc)'!$B$4:$BK$207,7,0)</f>
        <v>3</v>
      </c>
      <c r="G215" s="17">
        <f>VLOOKUP(B215,'[2]นักรียน(Dmc)'!$B$4:$BK$207,8,0)</f>
        <v>4</v>
      </c>
      <c r="H215" s="17">
        <f>VLOOKUP(B215,'[2]นักรียน(Dmc)'!$B$4:$BK$207,11,0)</f>
        <v>3</v>
      </c>
      <c r="I215" s="17">
        <f>VLOOKUP(B215,'[2]นักรียน(Dmc)'!$B$4:$BK$207,12,0)</f>
        <v>2</v>
      </c>
      <c r="J215" s="18">
        <f t="shared" si="50"/>
        <v>12</v>
      </c>
      <c r="K215" s="17">
        <f>VLOOKUP(B215,'[2]นักรียน(Dmc)'!$B$4:$BK$207,19,0)</f>
        <v>3</v>
      </c>
      <c r="L215" s="17">
        <f>VLOOKUP(B215,'[2]นักรียน(Dmc)'!$B$4:$BK$207,20,0)</f>
        <v>6</v>
      </c>
      <c r="M215" s="17">
        <f>VLOOKUP(B215,'[2]นักรียน(Dmc)'!$B$4:$BK$207,23,0)</f>
        <v>3</v>
      </c>
      <c r="N215" s="17">
        <f>VLOOKUP(B215,'[2]นักรียน(Dmc)'!$B$4:$BK$207,24,0)</f>
        <v>5</v>
      </c>
      <c r="O215" s="17">
        <f>VLOOKUP(B215,'[2]นักรียน(Dmc)'!$B$4:$BK$207,27,0)</f>
        <v>4</v>
      </c>
      <c r="P215" s="17">
        <f>VLOOKUP(B215,'[2]นักรียน(Dmc)'!$B$4:$BK$207,28,0)</f>
        <v>3</v>
      </c>
      <c r="Q215" s="17">
        <f>VLOOKUP(B215,'[2]นักรียน(Dmc)'!$B$4:$BK$207,31,0)</f>
        <v>7</v>
      </c>
      <c r="R215" s="17">
        <f>VLOOKUP(B215,'[2]นักรียน(Dmc)'!$B$4:$BK$207,32,0)</f>
        <v>9</v>
      </c>
      <c r="S215" s="17">
        <f>VLOOKUP(B215,'[2]นักรียน(Dmc)'!$B$4:$BK$207,35,0)</f>
        <v>3</v>
      </c>
      <c r="T215" s="17">
        <f>VLOOKUP(B215,'[2]นักรียน(Dmc)'!$B$4:$BK$207,36,0)</f>
        <v>5</v>
      </c>
      <c r="U215" s="17">
        <f>VLOOKUP(B215,'[2]นักรียน(Dmc)'!$B$4:$BK$207,39,0)</f>
        <v>10</v>
      </c>
      <c r="V215" s="17">
        <f>VLOOKUP(B215,'[2]นักรียน(Dmc)'!$B$4:$BK$207,40,0)</f>
        <v>1</v>
      </c>
      <c r="W215" s="17">
        <f t="shared" si="51"/>
        <v>59</v>
      </c>
      <c r="X215" s="17"/>
      <c r="Y215" s="17"/>
      <c r="Z215" s="17"/>
      <c r="AA215" s="17"/>
      <c r="AB215" s="17"/>
      <c r="AC215" s="17"/>
      <c r="AD215" s="17"/>
      <c r="AE215" s="17">
        <f t="shared" si="52"/>
        <v>36</v>
      </c>
      <c r="AF215" s="17">
        <f t="shared" si="52"/>
        <v>35</v>
      </c>
      <c r="AG215" s="17">
        <f t="shared" si="53"/>
        <v>71</v>
      </c>
    </row>
    <row r="216" spans="1:34" ht="18.95" customHeight="1">
      <c r="A216" s="12">
        <v>23</v>
      </c>
      <c r="B216" s="13">
        <v>41030112</v>
      </c>
      <c r="C216" s="13" t="str">
        <f>VLOOKUP(B216,'[1]ตาราง 5'!$B$4:$C$218,2,0)</f>
        <v>บ้านหัวหนองยาง</v>
      </c>
      <c r="D216" s="17">
        <f>VLOOKUP(B216,'[2]นักรียน(Dmc)'!$B$4:$BK$207,3,0)</f>
        <v>0</v>
      </c>
      <c r="E216" s="17">
        <f>VLOOKUP(B216,'[2]นักรียน(Dmc)'!$B$4:$BK$207,4,0)</f>
        <v>0</v>
      </c>
      <c r="F216" s="17">
        <f>VLOOKUP(B216,'[2]นักรียน(Dmc)'!$B$4:$BK$207,7,0)</f>
        <v>3</v>
      </c>
      <c r="G216" s="17">
        <f>VLOOKUP(B216,'[2]นักรียน(Dmc)'!$B$4:$BK$207,8,0)</f>
        <v>1</v>
      </c>
      <c r="H216" s="17">
        <f>VLOOKUP(B216,'[2]นักรียน(Dmc)'!$B$4:$BK$207,11,0)</f>
        <v>3</v>
      </c>
      <c r="I216" s="17">
        <f>VLOOKUP(B216,'[2]นักรียน(Dmc)'!$B$4:$BK$207,12,0)</f>
        <v>1</v>
      </c>
      <c r="J216" s="18">
        <f t="shared" si="50"/>
        <v>8</v>
      </c>
      <c r="K216" s="17">
        <f>VLOOKUP(B216,'[2]นักรียน(Dmc)'!$B$4:$BK$207,19,0)</f>
        <v>7</v>
      </c>
      <c r="L216" s="17">
        <f>VLOOKUP(B216,'[2]นักรียน(Dmc)'!$B$4:$BK$207,20,0)</f>
        <v>3</v>
      </c>
      <c r="M216" s="17">
        <f>VLOOKUP(B216,'[2]นักรียน(Dmc)'!$B$4:$BK$207,23,0)</f>
        <v>7</v>
      </c>
      <c r="N216" s="17">
        <f>VLOOKUP(B216,'[2]นักรียน(Dmc)'!$B$4:$BK$207,24,0)</f>
        <v>2</v>
      </c>
      <c r="O216" s="17">
        <f>VLOOKUP(B216,'[2]นักรียน(Dmc)'!$B$4:$BK$207,27,0)</f>
        <v>1</v>
      </c>
      <c r="P216" s="17">
        <f>VLOOKUP(B216,'[2]นักรียน(Dmc)'!$B$4:$BK$207,28,0)</f>
        <v>1</v>
      </c>
      <c r="Q216" s="17">
        <f>VLOOKUP(B216,'[2]นักรียน(Dmc)'!$B$4:$BK$207,31,0)</f>
        <v>5</v>
      </c>
      <c r="R216" s="17">
        <f>VLOOKUP(B216,'[2]นักรียน(Dmc)'!$B$4:$BK$207,32,0)</f>
        <v>6</v>
      </c>
      <c r="S216" s="17">
        <f>VLOOKUP(B216,'[2]นักรียน(Dmc)'!$B$4:$BK$207,35,0)</f>
        <v>5</v>
      </c>
      <c r="T216" s="17">
        <f>VLOOKUP(B216,'[2]นักรียน(Dmc)'!$B$4:$BK$207,36,0)</f>
        <v>3</v>
      </c>
      <c r="U216" s="17">
        <f>VLOOKUP(B216,'[2]นักรียน(Dmc)'!$B$4:$BK$207,39,0)</f>
        <v>3</v>
      </c>
      <c r="V216" s="17">
        <f>VLOOKUP(B216,'[2]นักรียน(Dmc)'!$B$4:$BK$207,40,0)</f>
        <v>6</v>
      </c>
      <c r="W216" s="17">
        <f t="shared" si="51"/>
        <v>49</v>
      </c>
      <c r="X216" s="17"/>
      <c r="Y216" s="17"/>
      <c r="Z216" s="17"/>
      <c r="AA216" s="17"/>
      <c r="AB216" s="17"/>
      <c r="AC216" s="17"/>
      <c r="AD216" s="17"/>
      <c r="AE216" s="17">
        <f t="shared" si="52"/>
        <v>34</v>
      </c>
      <c r="AF216" s="17">
        <f t="shared" si="52"/>
        <v>23</v>
      </c>
      <c r="AG216" s="17">
        <f t="shared" si="53"/>
        <v>57</v>
      </c>
      <c r="AH216" s="2">
        <f>COUNTIFS(AG194:AG216,"&lt;=120")</f>
        <v>14</v>
      </c>
    </row>
    <row r="217" spans="1:34" ht="30">
      <c r="A217" s="7" t="s">
        <v>41</v>
      </c>
      <c r="B217" s="7"/>
      <c r="C217" s="7"/>
      <c r="D217" s="16">
        <f>SUM(D194:D216)</f>
        <v>16</v>
      </c>
      <c r="E217" s="16">
        <f t="shared" ref="E217:AG217" si="54">SUM(E194:E216)</f>
        <v>34</v>
      </c>
      <c r="F217" s="16">
        <f t="shared" si="54"/>
        <v>202</v>
      </c>
      <c r="G217" s="16">
        <f t="shared" si="54"/>
        <v>180</v>
      </c>
      <c r="H217" s="16">
        <f t="shared" si="54"/>
        <v>196</v>
      </c>
      <c r="I217" s="16">
        <f t="shared" si="54"/>
        <v>163</v>
      </c>
      <c r="J217" s="16">
        <f t="shared" si="54"/>
        <v>741</v>
      </c>
      <c r="K217" s="16">
        <f t="shared" si="54"/>
        <v>175</v>
      </c>
      <c r="L217" s="16">
        <f t="shared" si="54"/>
        <v>179</v>
      </c>
      <c r="M217" s="16">
        <f t="shared" si="54"/>
        <v>209</v>
      </c>
      <c r="N217" s="16">
        <f t="shared" si="54"/>
        <v>166</v>
      </c>
      <c r="O217" s="16">
        <f t="shared" si="54"/>
        <v>197</v>
      </c>
      <c r="P217" s="16">
        <f t="shared" si="54"/>
        <v>213</v>
      </c>
      <c r="Q217" s="16">
        <f t="shared" si="54"/>
        <v>179</v>
      </c>
      <c r="R217" s="16">
        <f t="shared" si="54"/>
        <v>206</v>
      </c>
      <c r="S217" s="16">
        <f t="shared" si="54"/>
        <v>210</v>
      </c>
      <c r="T217" s="16">
        <f t="shared" si="54"/>
        <v>209</v>
      </c>
      <c r="U217" s="16">
        <f t="shared" si="54"/>
        <v>212</v>
      </c>
      <c r="V217" s="16">
        <f t="shared" si="54"/>
        <v>227</v>
      </c>
      <c r="W217" s="16">
        <f t="shared" si="54"/>
        <v>2382</v>
      </c>
      <c r="X217" s="16">
        <f t="shared" si="54"/>
        <v>82</v>
      </c>
      <c r="Y217" s="16">
        <f t="shared" si="54"/>
        <v>85</v>
      </c>
      <c r="Z217" s="16">
        <f t="shared" si="54"/>
        <v>88</v>
      </c>
      <c r="AA217" s="16">
        <f t="shared" si="54"/>
        <v>66</v>
      </c>
      <c r="AB217" s="16">
        <f t="shared" si="54"/>
        <v>86</v>
      </c>
      <c r="AC217" s="16">
        <f t="shared" si="54"/>
        <v>84</v>
      </c>
      <c r="AD217" s="16">
        <f t="shared" si="54"/>
        <v>491</v>
      </c>
      <c r="AE217" s="16">
        <f t="shared" si="54"/>
        <v>1852</v>
      </c>
      <c r="AF217" s="16">
        <f t="shared" si="54"/>
        <v>1812</v>
      </c>
      <c r="AG217" s="16">
        <f t="shared" si="54"/>
        <v>3664</v>
      </c>
    </row>
    <row r="218" spans="1:34">
      <c r="A218" s="7" t="s">
        <v>42</v>
      </c>
      <c r="B218" s="7"/>
      <c r="C218" s="7"/>
      <c r="D218" s="8"/>
      <c r="E218" s="9"/>
      <c r="F218" s="8"/>
      <c r="G218" s="9"/>
      <c r="H218" s="9"/>
      <c r="I218" s="9"/>
      <c r="J218" s="10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10"/>
      <c r="X218" s="9"/>
      <c r="Y218" s="9"/>
      <c r="Z218" s="9"/>
      <c r="AA218" s="9"/>
      <c r="AB218" s="9"/>
      <c r="AC218" s="9"/>
      <c r="AD218" s="10"/>
      <c r="AE218" s="9"/>
      <c r="AF218" s="9"/>
      <c r="AG218" s="11"/>
    </row>
    <row r="219" spans="1:34">
      <c r="A219" s="12">
        <v>1</v>
      </c>
      <c r="B219" s="13">
        <v>41030201</v>
      </c>
      <c r="C219" s="13" t="str">
        <f>VLOOKUP(B219,'[1]ตาราง 5'!$B$4:$C$218,2,0)</f>
        <v>บ้านม่วงคอนสาย</v>
      </c>
      <c r="D219" s="6">
        <f>VLOOKUP(B219,'[2]นักรียน(Dmc)'!$B$4:$BK$207,3,0)</f>
        <v>0</v>
      </c>
      <c r="E219" s="6">
        <f>VLOOKUP(B219,'[2]นักรียน(Dmc)'!$B$4:$BK$207,4,0)</f>
        <v>0</v>
      </c>
      <c r="F219" s="6">
        <f>VLOOKUP(B219,'[2]นักรียน(Dmc)'!$B$4:$BK$207,7,0)</f>
        <v>7</v>
      </c>
      <c r="G219" s="6">
        <f>VLOOKUP(B219,'[2]นักรียน(Dmc)'!$B$4:$BK$207,8,0)</f>
        <v>13</v>
      </c>
      <c r="H219" s="6">
        <f>VLOOKUP(B219,'[2]นักรียน(Dmc)'!$B$4:$BK$207,11,0)</f>
        <v>11</v>
      </c>
      <c r="I219" s="6">
        <f>VLOOKUP(B219,'[2]นักรียน(Dmc)'!$B$4:$BK$207,12,0)</f>
        <v>11</v>
      </c>
      <c r="J219" s="14">
        <f t="shared" ref="J219:J229" si="55">SUM(F219:I219)</f>
        <v>42</v>
      </c>
      <c r="K219" s="6">
        <f>VLOOKUP(B219,'[2]นักรียน(Dmc)'!$B$4:$BK$207,19,0)</f>
        <v>7</v>
      </c>
      <c r="L219" s="6">
        <f>VLOOKUP(B219,'[2]นักรียน(Dmc)'!$B$4:$BK$207,20,0)</f>
        <v>8</v>
      </c>
      <c r="M219" s="6">
        <f>VLOOKUP(B219,'[2]นักรียน(Dmc)'!$B$4:$BK$207,23,0)</f>
        <v>7</v>
      </c>
      <c r="N219" s="6">
        <f>VLOOKUP(B219,'[2]นักรียน(Dmc)'!$B$4:$BK$207,24,0)</f>
        <v>9</v>
      </c>
      <c r="O219" s="6">
        <f>VLOOKUP(B219,'[2]นักรียน(Dmc)'!$B$4:$BK$207,27,0)</f>
        <v>8</v>
      </c>
      <c r="P219" s="6">
        <f>VLOOKUP(B219,'[2]นักรียน(Dmc)'!$B$4:$BK$207,28,0)</f>
        <v>4</v>
      </c>
      <c r="Q219" s="6">
        <f>VLOOKUP(B219,'[2]นักรียน(Dmc)'!$B$4:$BK$207,31,0)</f>
        <v>17</v>
      </c>
      <c r="R219" s="6">
        <f>VLOOKUP(B219,'[2]นักรียน(Dmc)'!$B$4:$BK$207,32,0)</f>
        <v>12</v>
      </c>
      <c r="S219" s="6">
        <f>VLOOKUP(B219,'[2]นักรียน(Dmc)'!$B$4:$BK$207,35,0)</f>
        <v>12</v>
      </c>
      <c r="T219" s="6">
        <f>VLOOKUP(B219,'[2]นักรียน(Dmc)'!$B$4:$BK$207,36,0)</f>
        <v>8</v>
      </c>
      <c r="U219" s="6">
        <f>VLOOKUP(B219,'[2]นักรียน(Dmc)'!$B$4:$BK$207,39,0)</f>
        <v>13</v>
      </c>
      <c r="V219" s="6">
        <f>VLOOKUP(B219,'[2]นักรียน(Dmc)'!$B$4:$BK$207,40,0)</f>
        <v>7</v>
      </c>
      <c r="W219" s="6">
        <f t="shared" ref="W219:W229" si="56">SUM(K219:V219)</f>
        <v>112</v>
      </c>
      <c r="X219" s="6">
        <f>VLOOKUP(B219,'[2]นักรียน(Dmc)'!$B$4:$BK$207,47,0)</f>
        <v>6</v>
      </c>
      <c r="Y219" s="6">
        <f>VLOOKUP(B219,'[2]นักรียน(Dmc)'!$B$4:$BK$207,48,0)</f>
        <v>1</v>
      </c>
      <c r="Z219" s="6">
        <f>VLOOKUP(B219,'[2]นักรียน(Dmc)'!$B$4:$BK$207,51,0)</f>
        <v>11</v>
      </c>
      <c r="AA219" s="6">
        <f>VLOOKUP(B219,'[2]นักรียน(Dmc)'!$B$4:$BK$207,52,0)</f>
        <v>10</v>
      </c>
      <c r="AB219" s="6">
        <f>VLOOKUP(B219,'[2]นักรียน(Dmc)'!$B$4:$BK$207,55,0)</f>
        <v>7</v>
      </c>
      <c r="AC219" s="6">
        <f>VLOOKUP(B219,'[2]นักรียน(Dmc)'!$B$4:$BK$207,56,0)</f>
        <v>2</v>
      </c>
      <c r="AD219" s="6">
        <f>SUM(X219:AC219)</f>
        <v>37</v>
      </c>
      <c r="AE219" s="6">
        <f t="shared" ref="AE219:AF229" si="57">SUM(D219,F219,H219,K219,M219,O219,Q219,S219,U219,X219,Z219,AB219)</f>
        <v>106</v>
      </c>
      <c r="AF219" s="6">
        <f t="shared" si="57"/>
        <v>85</v>
      </c>
      <c r="AG219" s="6">
        <f t="shared" ref="AG219:AG229" si="58">SUM(AE219:AF219)</f>
        <v>191</v>
      </c>
    </row>
    <row r="220" spans="1:34">
      <c r="A220" s="12">
        <v>2</v>
      </c>
      <c r="B220" s="13">
        <v>41030204</v>
      </c>
      <c r="C220" s="13" t="str">
        <f>VLOOKUP(B220,'[1]ตาราง 5'!$B$4:$C$218,2,0)</f>
        <v>บ้านหนองช้างคาวหนองบง</v>
      </c>
      <c r="D220" s="6">
        <f>VLOOKUP(B220,'[2]นักรียน(Dmc)'!$B$4:$BK$207,3,0)</f>
        <v>0</v>
      </c>
      <c r="E220" s="6">
        <f>VLOOKUP(B220,'[2]นักรียน(Dmc)'!$B$4:$BK$207,4,0)</f>
        <v>0</v>
      </c>
      <c r="F220" s="6">
        <f>VLOOKUP(B220,'[2]นักรียน(Dmc)'!$B$4:$BK$207,7,0)</f>
        <v>6</v>
      </c>
      <c r="G220" s="6">
        <f>VLOOKUP(B220,'[2]นักรียน(Dmc)'!$B$4:$BK$207,8,0)</f>
        <v>7</v>
      </c>
      <c r="H220" s="6">
        <f>VLOOKUP(B220,'[2]นักรียน(Dmc)'!$B$4:$BK$207,11,0)</f>
        <v>7</v>
      </c>
      <c r="I220" s="6">
        <f>VLOOKUP(B220,'[2]นักรียน(Dmc)'!$B$4:$BK$207,12,0)</f>
        <v>3</v>
      </c>
      <c r="J220" s="14">
        <f t="shared" si="55"/>
        <v>23</v>
      </c>
      <c r="K220" s="6">
        <f>VLOOKUP(B220,'[2]นักรียน(Dmc)'!$B$4:$BK$207,19,0)</f>
        <v>2</v>
      </c>
      <c r="L220" s="6">
        <f>VLOOKUP(B220,'[2]นักรียน(Dmc)'!$B$4:$BK$207,20,0)</f>
        <v>3</v>
      </c>
      <c r="M220" s="6">
        <f>VLOOKUP(B220,'[2]นักรียน(Dmc)'!$B$4:$BK$207,23,0)</f>
        <v>6</v>
      </c>
      <c r="N220" s="6">
        <f>VLOOKUP(B220,'[2]นักรียน(Dmc)'!$B$4:$BK$207,24,0)</f>
        <v>2</v>
      </c>
      <c r="O220" s="6">
        <f>VLOOKUP(B220,'[2]นักรียน(Dmc)'!$B$4:$BK$207,27,0)</f>
        <v>7</v>
      </c>
      <c r="P220" s="6">
        <f>VLOOKUP(B220,'[2]นักรียน(Dmc)'!$B$4:$BK$207,28,0)</f>
        <v>4</v>
      </c>
      <c r="Q220" s="6">
        <f>VLOOKUP(B220,'[2]นักรียน(Dmc)'!$B$4:$BK$207,31,0)</f>
        <v>6</v>
      </c>
      <c r="R220" s="6">
        <f>VLOOKUP(B220,'[2]นักรียน(Dmc)'!$B$4:$BK$207,32,0)</f>
        <v>12</v>
      </c>
      <c r="S220" s="6">
        <f>VLOOKUP(B220,'[2]นักรียน(Dmc)'!$B$4:$BK$207,35,0)</f>
        <v>12</v>
      </c>
      <c r="T220" s="6">
        <f>VLOOKUP(B220,'[2]นักรียน(Dmc)'!$B$4:$BK$207,36,0)</f>
        <v>6</v>
      </c>
      <c r="U220" s="6">
        <f>VLOOKUP(B220,'[2]นักรียน(Dmc)'!$B$4:$BK$207,39,0)</f>
        <v>8</v>
      </c>
      <c r="V220" s="6">
        <f>VLOOKUP(B220,'[2]นักรียน(Dmc)'!$B$4:$BK$207,40,0)</f>
        <v>6</v>
      </c>
      <c r="W220" s="6">
        <f t="shared" si="56"/>
        <v>74</v>
      </c>
      <c r="X220" s="6"/>
      <c r="Y220" s="6"/>
      <c r="Z220" s="6"/>
      <c r="AA220" s="6"/>
      <c r="AB220" s="6"/>
      <c r="AC220" s="6"/>
      <c r="AD220" s="6"/>
      <c r="AE220" s="6">
        <f t="shared" si="57"/>
        <v>54</v>
      </c>
      <c r="AF220" s="6">
        <f t="shared" si="57"/>
        <v>43</v>
      </c>
      <c r="AG220" s="6">
        <f t="shared" si="58"/>
        <v>97</v>
      </c>
    </row>
    <row r="221" spans="1:34">
      <c r="A221" s="12">
        <v>3</v>
      </c>
      <c r="B221" s="13">
        <v>41030206</v>
      </c>
      <c r="C221" s="13" t="str">
        <f>VLOOKUP(B221,'[1]ตาราง 5'!$B$4:$C$218,2,0)</f>
        <v>บ้านคำแคนแก่นคูณ</v>
      </c>
      <c r="D221" s="6">
        <f>VLOOKUP(B221,'[2]นักรียน(Dmc)'!$B$4:$BK$207,3,0)</f>
        <v>0</v>
      </c>
      <c r="E221" s="6">
        <f>VLOOKUP(B221,'[2]นักรียน(Dmc)'!$B$4:$BK$207,4,0)</f>
        <v>0</v>
      </c>
      <c r="F221" s="6">
        <f>VLOOKUP(B221,'[2]นักรียน(Dmc)'!$B$4:$BK$207,7,0)</f>
        <v>1</v>
      </c>
      <c r="G221" s="6">
        <f>VLOOKUP(B221,'[2]นักรียน(Dmc)'!$B$4:$BK$207,8,0)</f>
        <v>3</v>
      </c>
      <c r="H221" s="6">
        <f>VLOOKUP(B221,'[2]นักรียน(Dmc)'!$B$4:$BK$207,11,0)</f>
        <v>6</v>
      </c>
      <c r="I221" s="6">
        <f>VLOOKUP(B221,'[2]นักรียน(Dmc)'!$B$4:$BK$207,12,0)</f>
        <v>3</v>
      </c>
      <c r="J221" s="14">
        <f t="shared" si="55"/>
        <v>13</v>
      </c>
      <c r="K221" s="6">
        <f>VLOOKUP(B221,'[2]นักรียน(Dmc)'!$B$4:$BK$207,19,0)</f>
        <v>7</v>
      </c>
      <c r="L221" s="6">
        <f>VLOOKUP(B221,'[2]นักรียน(Dmc)'!$B$4:$BK$207,20,0)</f>
        <v>2</v>
      </c>
      <c r="M221" s="6">
        <f>VLOOKUP(B221,'[2]นักรียน(Dmc)'!$B$4:$BK$207,23,0)</f>
        <v>2</v>
      </c>
      <c r="N221" s="6">
        <f>VLOOKUP(B221,'[2]นักรียน(Dmc)'!$B$4:$BK$207,24,0)</f>
        <v>4</v>
      </c>
      <c r="O221" s="6">
        <f>VLOOKUP(B221,'[2]นักรียน(Dmc)'!$B$4:$BK$207,27,0)</f>
        <v>6</v>
      </c>
      <c r="P221" s="6">
        <f>VLOOKUP(B221,'[2]นักรียน(Dmc)'!$B$4:$BK$207,28,0)</f>
        <v>5</v>
      </c>
      <c r="Q221" s="6">
        <f>VLOOKUP(B221,'[2]นักรียน(Dmc)'!$B$4:$BK$207,31,0)</f>
        <v>5</v>
      </c>
      <c r="R221" s="6">
        <f>VLOOKUP(B221,'[2]นักรียน(Dmc)'!$B$4:$BK$207,32,0)</f>
        <v>1</v>
      </c>
      <c r="S221" s="6">
        <f>VLOOKUP(B221,'[2]นักรียน(Dmc)'!$B$4:$BK$207,35,0)</f>
        <v>5</v>
      </c>
      <c r="T221" s="6">
        <f>VLOOKUP(B221,'[2]นักรียน(Dmc)'!$B$4:$BK$207,36,0)</f>
        <v>4</v>
      </c>
      <c r="U221" s="6">
        <f>VLOOKUP(B221,'[2]นักรียน(Dmc)'!$B$4:$BK$207,39,0)</f>
        <v>2</v>
      </c>
      <c r="V221" s="6">
        <f>VLOOKUP(B221,'[2]นักรียน(Dmc)'!$B$4:$BK$207,40,0)</f>
        <v>4</v>
      </c>
      <c r="W221" s="6">
        <f t="shared" si="56"/>
        <v>47</v>
      </c>
      <c r="X221" s="6"/>
      <c r="Y221" s="6"/>
      <c r="Z221" s="6"/>
      <c r="AA221" s="6"/>
      <c r="AB221" s="6"/>
      <c r="AC221" s="6"/>
      <c r="AD221" s="6"/>
      <c r="AE221" s="6">
        <f t="shared" si="57"/>
        <v>34</v>
      </c>
      <c r="AF221" s="6">
        <f t="shared" si="57"/>
        <v>26</v>
      </c>
      <c r="AG221" s="6">
        <f t="shared" si="58"/>
        <v>60</v>
      </c>
    </row>
    <row r="222" spans="1:34">
      <c r="A222" s="12">
        <v>4</v>
      </c>
      <c r="B222" s="13">
        <v>41030208</v>
      </c>
      <c r="C222" s="13" t="str">
        <f>VLOOKUP(B222,'[1]ตาราง 5'!$B$4:$C$218,2,0)</f>
        <v>บ้านค้อดอนแคน</v>
      </c>
      <c r="D222" s="6">
        <f>VLOOKUP(B222,'[2]นักรียน(Dmc)'!$B$4:$BK$207,3,0)</f>
        <v>0</v>
      </c>
      <c r="E222" s="6">
        <f>VLOOKUP(B222,'[2]นักรียน(Dmc)'!$B$4:$BK$207,4,0)</f>
        <v>0</v>
      </c>
      <c r="F222" s="6">
        <f>VLOOKUP(B222,'[2]นักรียน(Dmc)'!$B$4:$BK$207,7,0)</f>
        <v>15</v>
      </c>
      <c r="G222" s="6">
        <f>VLOOKUP(B222,'[2]นักรียน(Dmc)'!$B$4:$BK$207,8,0)</f>
        <v>10</v>
      </c>
      <c r="H222" s="6">
        <f>VLOOKUP(B222,'[2]นักรียน(Dmc)'!$B$4:$BK$207,11,0)</f>
        <v>15</v>
      </c>
      <c r="I222" s="6">
        <f>VLOOKUP(B222,'[2]นักรียน(Dmc)'!$B$4:$BK$207,12,0)</f>
        <v>15</v>
      </c>
      <c r="J222" s="14">
        <f t="shared" si="55"/>
        <v>55</v>
      </c>
      <c r="K222" s="6">
        <f>VLOOKUP(B222,'[2]นักรียน(Dmc)'!$B$4:$BK$207,19,0)</f>
        <v>14</v>
      </c>
      <c r="L222" s="6">
        <f>VLOOKUP(B222,'[2]นักรียน(Dmc)'!$B$4:$BK$207,20,0)</f>
        <v>11</v>
      </c>
      <c r="M222" s="6">
        <f>VLOOKUP(B222,'[2]นักรียน(Dmc)'!$B$4:$BK$207,23,0)</f>
        <v>18</v>
      </c>
      <c r="N222" s="6">
        <f>VLOOKUP(B222,'[2]นักรียน(Dmc)'!$B$4:$BK$207,24,0)</f>
        <v>13</v>
      </c>
      <c r="O222" s="6">
        <f>VLOOKUP(B222,'[2]นักรียน(Dmc)'!$B$4:$BK$207,27,0)</f>
        <v>12</v>
      </c>
      <c r="P222" s="6">
        <f>VLOOKUP(B222,'[2]นักรียน(Dmc)'!$B$4:$BK$207,28,0)</f>
        <v>19</v>
      </c>
      <c r="Q222" s="6">
        <f>VLOOKUP(B222,'[2]นักรียน(Dmc)'!$B$4:$BK$207,31,0)</f>
        <v>18</v>
      </c>
      <c r="R222" s="6">
        <f>VLOOKUP(B222,'[2]นักรียน(Dmc)'!$B$4:$BK$207,32,0)</f>
        <v>11</v>
      </c>
      <c r="S222" s="6">
        <f>VLOOKUP(B222,'[2]นักรียน(Dmc)'!$B$4:$BK$207,35,0)</f>
        <v>13</v>
      </c>
      <c r="T222" s="6">
        <f>VLOOKUP(B222,'[2]นักรียน(Dmc)'!$B$4:$BK$207,36,0)</f>
        <v>16</v>
      </c>
      <c r="U222" s="6">
        <f>VLOOKUP(B222,'[2]นักรียน(Dmc)'!$B$4:$BK$207,39,0)</f>
        <v>16</v>
      </c>
      <c r="V222" s="6">
        <f>VLOOKUP(B222,'[2]นักรียน(Dmc)'!$B$4:$BK$207,40,0)</f>
        <v>12</v>
      </c>
      <c r="W222" s="6">
        <f t="shared" si="56"/>
        <v>173</v>
      </c>
      <c r="X222" s="6">
        <f>VLOOKUP(B222,'[2]นักรียน(Dmc)'!$B$4:$BK$207,47,0)</f>
        <v>9</v>
      </c>
      <c r="Y222" s="6">
        <f>VLOOKUP(B222,'[2]นักรียน(Dmc)'!$B$4:$BK$207,48,0)</f>
        <v>5</v>
      </c>
      <c r="Z222" s="6">
        <f>VLOOKUP(B222,'[2]นักรียน(Dmc)'!$B$4:$BK$207,51,0)</f>
        <v>18</v>
      </c>
      <c r="AA222" s="6">
        <f>VLOOKUP(B222,'[2]นักรียน(Dmc)'!$B$4:$BK$207,52,0)</f>
        <v>7</v>
      </c>
      <c r="AB222" s="6">
        <f>VLOOKUP(B222,'[2]นักรียน(Dmc)'!$B$4:$BK$207,55,0)</f>
        <v>10</v>
      </c>
      <c r="AC222" s="6">
        <f>VLOOKUP(B222,'[2]นักรียน(Dmc)'!$B$4:$BK$207,56,0)</f>
        <v>11</v>
      </c>
      <c r="AD222" s="6">
        <f>SUM(X222:AC222)</f>
        <v>60</v>
      </c>
      <c r="AE222" s="6">
        <f t="shared" si="57"/>
        <v>158</v>
      </c>
      <c r="AF222" s="6">
        <f t="shared" si="57"/>
        <v>130</v>
      </c>
      <c r="AG222" s="6">
        <f t="shared" si="58"/>
        <v>288</v>
      </c>
    </row>
    <row r="223" spans="1:34">
      <c r="A223" s="12">
        <v>5</v>
      </c>
      <c r="B223" s="13">
        <v>41030210</v>
      </c>
      <c r="C223" s="13" t="str">
        <f>VLOOKUP(B223,'[1]ตาราง 5'!$B$4:$C$218,2,0)</f>
        <v>บ้านวังแข้</v>
      </c>
      <c r="D223" s="6">
        <f>VLOOKUP(B223,'[2]นักรียน(Dmc)'!$B$4:$BK$207,3,0)</f>
        <v>0</v>
      </c>
      <c r="E223" s="6">
        <f>VLOOKUP(B223,'[2]นักรียน(Dmc)'!$B$4:$BK$207,4,0)</f>
        <v>0</v>
      </c>
      <c r="F223" s="6">
        <f>VLOOKUP(B223,'[2]นักรียน(Dmc)'!$B$4:$BK$207,7,0)</f>
        <v>1</v>
      </c>
      <c r="G223" s="6">
        <f>VLOOKUP(B223,'[2]นักรียน(Dmc)'!$B$4:$BK$207,8,0)</f>
        <v>2</v>
      </c>
      <c r="H223" s="6">
        <f>VLOOKUP(B223,'[2]นักรียน(Dmc)'!$B$4:$BK$207,11,0)</f>
        <v>2</v>
      </c>
      <c r="I223" s="6">
        <f>VLOOKUP(B223,'[2]นักรียน(Dmc)'!$B$4:$BK$207,12,0)</f>
        <v>1</v>
      </c>
      <c r="J223" s="14">
        <f t="shared" si="55"/>
        <v>6</v>
      </c>
      <c r="K223" s="6">
        <f>VLOOKUP(B223,'[2]นักรียน(Dmc)'!$B$4:$BK$207,19,0)</f>
        <v>4</v>
      </c>
      <c r="L223" s="6">
        <f>VLOOKUP(B223,'[2]นักรียน(Dmc)'!$B$4:$BK$207,20,0)</f>
        <v>3</v>
      </c>
      <c r="M223" s="6">
        <f>VLOOKUP(B223,'[2]นักรียน(Dmc)'!$B$4:$BK$207,23,0)</f>
        <v>1</v>
      </c>
      <c r="N223" s="6">
        <f>VLOOKUP(B223,'[2]นักรียน(Dmc)'!$B$4:$BK$207,24,0)</f>
        <v>2</v>
      </c>
      <c r="O223" s="6">
        <f>VLOOKUP(B223,'[2]นักรียน(Dmc)'!$B$4:$BK$207,27,0)</f>
        <v>1</v>
      </c>
      <c r="P223" s="6">
        <f>VLOOKUP(B223,'[2]นักรียน(Dmc)'!$B$4:$BK$207,28,0)</f>
        <v>5</v>
      </c>
      <c r="Q223" s="6">
        <f>VLOOKUP(B223,'[2]นักรียน(Dmc)'!$B$4:$BK$207,31,0)</f>
        <v>2</v>
      </c>
      <c r="R223" s="6">
        <f>VLOOKUP(B223,'[2]นักรียน(Dmc)'!$B$4:$BK$207,32,0)</f>
        <v>4</v>
      </c>
      <c r="S223" s="6">
        <f>VLOOKUP(B223,'[2]นักรียน(Dmc)'!$B$4:$BK$207,35,0)</f>
        <v>5</v>
      </c>
      <c r="T223" s="6">
        <f>VLOOKUP(B223,'[2]นักรียน(Dmc)'!$B$4:$BK$207,36,0)</f>
        <v>5</v>
      </c>
      <c r="U223" s="6">
        <f>VLOOKUP(B223,'[2]นักรียน(Dmc)'!$B$4:$BK$207,39,0)</f>
        <v>6</v>
      </c>
      <c r="V223" s="6">
        <f>VLOOKUP(B223,'[2]นักรียน(Dmc)'!$B$4:$BK$207,40,0)</f>
        <v>1</v>
      </c>
      <c r="W223" s="6">
        <f t="shared" si="56"/>
        <v>39</v>
      </c>
      <c r="X223" s="6"/>
      <c r="Y223" s="6"/>
      <c r="Z223" s="6"/>
      <c r="AA223" s="6"/>
      <c r="AB223" s="6"/>
      <c r="AC223" s="6"/>
      <c r="AD223" s="6"/>
      <c r="AE223" s="6">
        <f t="shared" si="57"/>
        <v>22</v>
      </c>
      <c r="AF223" s="6">
        <f t="shared" si="57"/>
        <v>23</v>
      </c>
      <c r="AG223" s="6">
        <f t="shared" si="58"/>
        <v>45</v>
      </c>
    </row>
    <row r="224" spans="1:34">
      <c r="A224" s="12">
        <v>6</v>
      </c>
      <c r="B224" s="13">
        <v>41030211</v>
      </c>
      <c r="C224" s="13" t="str">
        <f>VLOOKUP(B224,'[1]ตาราง 5'!$B$4:$C$218,2,0)</f>
        <v>บ้านโนนทองอินทร์</v>
      </c>
      <c r="D224" s="6">
        <f>VLOOKUP(B224,'[2]นักรียน(Dmc)'!$B$4:$BK$207,3,0)</f>
        <v>0</v>
      </c>
      <c r="E224" s="6">
        <f>VLOOKUP(B224,'[2]นักรียน(Dmc)'!$B$4:$BK$207,4,0)</f>
        <v>0</v>
      </c>
      <c r="F224" s="6">
        <f>VLOOKUP(B224,'[2]นักรียน(Dmc)'!$B$4:$BK$207,7,0)</f>
        <v>8</v>
      </c>
      <c r="G224" s="6">
        <f>VLOOKUP(B224,'[2]นักรียน(Dmc)'!$B$4:$BK$207,8,0)</f>
        <v>2</v>
      </c>
      <c r="H224" s="6">
        <f>VLOOKUP(B224,'[2]นักรียน(Dmc)'!$B$4:$BK$207,11,0)</f>
        <v>3</v>
      </c>
      <c r="I224" s="6">
        <f>VLOOKUP(B224,'[2]นักรียน(Dmc)'!$B$4:$BK$207,12,0)</f>
        <v>5</v>
      </c>
      <c r="J224" s="14">
        <f t="shared" si="55"/>
        <v>18</v>
      </c>
      <c r="K224" s="6">
        <f>VLOOKUP(B224,'[2]นักรียน(Dmc)'!$B$4:$BK$207,19,0)</f>
        <v>3</v>
      </c>
      <c r="L224" s="6">
        <f>VLOOKUP(B224,'[2]นักรียน(Dmc)'!$B$4:$BK$207,20,0)</f>
        <v>3</v>
      </c>
      <c r="M224" s="6">
        <f>VLOOKUP(B224,'[2]นักรียน(Dmc)'!$B$4:$BK$207,23,0)</f>
        <v>4</v>
      </c>
      <c r="N224" s="6">
        <f>VLOOKUP(B224,'[2]นักรียน(Dmc)'!$B$4:$BK$207,24,0)</f>
        <v>5</v>
      </c>
      <c r="O224" s="6">
        <f>VLOOKUP(B224,'[2]นักรียน(Dmc)'!$B$4:$BK$207,27,0)</f>
        <v>6</v>
      </c>
      <c r="P224" s="6">
        <f>VLOOKUP(B224,'[2]นักรียน(Dmc)'!$B$4:$BK$207,28,0)</f>
        <v>13</v>
      </c>
      <c r="Q224" s="6">
        <f>VLOOKUP(B224,'[2]นักรียน(Dmc)'!$B$4:$BK$207,31,0)</f>
        <v>7</v>
      </c>
      <c r="R224" s="6">
        <f>VLOOKUP(B224,'[2]นักรียน(Dmc)'!$B$4:$BK$207,32,0)</f>
        <v>4</v>
      </c>
      <c r="S224" s="6">
        <f>VLOOKUP(B224,'[2]นักรียน(Dmc)'!$B$4:$BK$207,35,0)</f>
        <v>7</v>
      </c>
      <c r="T224" s="6">
        <f>VLOOKUP(B224,'[2]นักรียน(Dmc)'!$B$4:$BK$207,36,0)</f>
        <v>7</v>
      </c>
      <c r="U224" s="6">
        <f>VLOOKUP(B224,'[2]นักรียน(Dmc)'!$B$4:$BK$207,39,0)</f>
        <v>8</v>
      </c>
      <c r="V224" s="6">
        <f>VLOOKUP(B224,'[2]นักรียน(Dmc)'!$B$4:$BK$207,40,0)</f>
        <v>4</v>
      </c>
      <c r="W224" s="6">
        <f t="shared" si="56"/>
        <v>71</v>
      </c>
      <c r="X224" s="6"/>
      <c r="Y224" s="6"/>
      <c r="Z224" s="6"/>
      <c r="AA224" s="6"/>
      <c r="AB224" s="6"/>
      <c r="AC224" s="6"/>
      <c r="AD224" s="6"/>
      <c r="AE224" s="6">
        <f t="shared" si="57"/>
        <v>46</v>
      </c>
      <c r="AF224" s="6">
        <f t="shared" si="57"/>
        <v>43</v>
      </c>
      <c r="AG224" s="6">
        <f t="shared" si="58"/>
        <v>89</v>
      </c>
    </row>
    <row r="225" spans="1:34">
      <c r="A225" s="12">
        <v>7</v>
      </c>
      <c r="B225" s="13">
        <v>41030212</v>
      </c>
      <c r="C225" s="13" t="str">
        <f>VLOOKUP(B225,'[1]ตาราง 5'!$B$4:$C$218,2,0)</f>
        <v>บ้านหัวหนอง</v>
      </c>
      <c r="D225" s="6">
        <f>VLOOKUP(B225,'[2]นักรียน(Dmc)'!$B$4:$BK$207,3,0)</f>
        <v>0</v>
      </c>
      <c r="E225" s="6">
        <f>VLOOKUP(B225,'[2]นักรียน(Dmc)'!$B$4:$BK$207,4,0)</f>
        <v>0</v>
      </c>
      <c r="F225" s="6">
        <f>VLOOKUP(B225,'[2]นักรียน(Dmc)'!$B$4:$BK$207,7,0)</f>
        <v>5</v>
      </c>
      <c r="G225" s="6">
        <f>VLOOKUP(B225,'[2]นักรียน(Dmc)'!$B$4:$BK$207,8,0)</f>
        <v>3</v>
      </c>
      <c r="H225" s="6">
        <f>VLOOKUP(B225,'[2]นักรียน(Dmc)'!$B$4:$BK$207,11,0)</f>
        <v>10</v>
      </c>
      <c r="I225" s="6">
        <f>VLOOKUP(B225,'[2]นักรียน(Dmc)'!$B$4:$BK$207,12,0)</f>
        <v>4</v>
      </c>
      <c r="J225" s="14">
        <f t="shared" si="55"/>
        <v>22</v>
      </c>
      <c r="K225" s="6">
        <f>VLOOKUP(B225,'[2]นักรียน(Dmc)'!$B$4:$BK$207,19,0)</f>
        <v>7</v>
      </c>
      <c r="L225" s="6">
        <f>VLOOKUP(B225,'[2]นักรียน(Dmc)'!$B$4:$BK$207,20,0)</f>
        <v>4</v>
      </c>
      <c r="M225" s="6">
        <f>VLOOKUP(B225,'[2]นักรียน(Dmc)'!$B$4:$BK$207,23,0)</f>
        <v>5</v>
      </c>
      <c r="N225" s="6">
        <f>VLOOKUP(B225,'[2]นักรียน(Dmc)'!$B$4:$BK$207,24,0)</f>
        <v>2</v>
      </c>
      <c r="O225" s="6">
        <f>VLOOKUP(B225,'[2]นักรียน(Dmc)'!$B$4:$BK$207,27,0)</f>
        <v>7</v>
      </c>
      <c r="P225" s="6">
        <f>VLOOKUP(B225,'[2]นักรียน(Dmc)'!$B$4:$BK$207,28,0)</f>
        <v>5</v>
      </c>
      <c r="Q225" s="6">
        <f>VLOOKUP(B225,'[2]นักรียน(Dmc)'!$B$4:$BK$207,31,0)</f>
        <v>5</v>
      </c>
      <c r="R225" s="6">
        <f>VLOOKUP(B225,'[2]นักรียน(Dmc)'!$B$4:$BK$207,32,0)</f>
        <v>9</v>
      </c>
      <c r="S225" s="6">
        <f>VLOOKUP(B225,'[2]นักรียน(Dmc)'!$B$4:$BK$207,35,0)</f>
        <v>6</v>
      </c>
      <c r="T225" s="6">
        <f>VLOOKUP(B225,'[2]นักรียน(Dmc)'!$B$4:$BK$207,36,0)</f>
        <v>5</v>
      </c>
      <c r="U225" s="6">
        <f>VLOOKUP(B225,'[2]นักรียน(Dmc)'!$B$4:$BK$207,39,0)</f>
        <v>9</v>
      </c>
      <c r="V225" s="6">
        <f>VLOOKUP(B225,'[2]นักรียน(Dmc)'!$B$4:$BK$207,40,0)</f>
        <v>7</v>
      </c>
      <c r="W225" s="6">
        <f t="shared" si="56"/>
        <v>71</v>
      </c>
      <c r="X225" s="6"/>
      <c r="Y225" s="6"/>
      <c r="Z225" s="6"/>
      <c r="AA225" s="6"/>
      <c r="AB225" s="6"/>
      <c r="AC225" s="6"/>
      <c r="AD225" s="6"/>
      <c r="AE225" s="6">
        <f t="shared" si="57"/>
        <v>54</v>
      </c>
      <c r="AF225" s="6">
        <f t="shared" si="57"/>
        <v>39</v>
      </c>
      <c r="AG225" s="6">
        <f t="shared" si="58"/>
        <v>93</v>
      </c>
    </row>
    <row r="226" spans="1:34">
      <c r="A226" s="12">
        <v>8</v>
      </c>
      <c r="B226" s="13">
        <v>41030213</v>
      </c>
      <c r="C226" s="13" t="str">
        <f>VLOOKUP(B226,'[1]ตาราง 5'!$B$4:$C$218,2,0)</f>
        <v>บ้านยางเหล่าสวนกล้วย</v>
      </c>
      <c r="D226" s="6">
        <f>VLOOKUP(B226,'[2]นักรียน(Dmc)'!$B$4:$BK$207,3,0)</f>
        <v>0</v>
      </c>
      <c r="E226" s="6">
        <f>VLOOKUP(B226,'[2]นักรียน(Dmc)'!$B$4:$BK$207,4,0)</f>
        <v>0</v>
      </c>
      <c r="F226" s="6">
        <f>VLOOKUP(B226,'[2]นักรียน(Dmc)'!$B$4:$BK$207,7,0)</f>
        <v>5</v>
      </c>
      <c r="G226" s="6">
        <f>VLOOKUP(B226,'[2]นักรียน(Dmc)'!$B$4:$BK$207,8,0)</f>
        <v>5</v>
      </c>
      <c r="H226" s="6">
        <f>VLOOKUP(B226,'[2]นักรียน(Dmc)'!$B$4:$BK$207,11,0)</f>
        <v>5</v>
      </c>
      <c r="I226" s="6">
        <f>VLOOKUP(B226,'[2]นักรียน(Dmc)'!$B$4:$BK$207,12,0)</f>
        <v>5</v>
      </c>
      <c r="J226" s="14">
        <f t="shared" si="55"/>
        <v>20</v>
      </c>
      <c r="K226" s="6">
        <f>VLOOKUP(B226,'[2]นักรียน(Dmc)'!$B$4:$BK$207,19,0)</f>
        <v>10</v>
      </c>
      <c r="L226" s="6">
        <f>VLOOKUP(B226,'[2]นักรียน(Dmc)'!$B$4:$BK$207,20,0)</f>
        <v>5</v>
      </c>
      <c r="M226" s="6">
        <f>VLOOKUP(B226,'[2]นักรียน(Dmc)'!$B$4:$BK$207,23,0)</f>
        <v>6</v>
      </c>
      <c r="N226" s="6">
        <f>VLOOKUP(B226,'[2]นักรียน(Dmc)'!$B$4:$BK$207,24,0)</f>
        <v>6</v>
      </c>
      <c r="O226" s="6">
        <f>VLOOKUP(B226,'[2]นักรียน(Dmc)'!$B$4:$BK$207,27,0)</f>
        <v>6</v>
      </c>
      <c r="P226" s="6">
        <f>VLOOKUP(B226,'[2]นักรียน(Dmc)'!$B$4:$BK$207,28,0)</f>
        <v>4</v>
      </c>
      <c r="Q226" s="6">
        <f>VLOOKUP(B226,'[2]นักรียน(Dmc)'!$B$4:$BK$207,31,0)</f>
        <v>9</v>
      </c>
      <c r="R226" s="6">
        <f>VLOOKUP(B226,'[2]นักรียน(Dmc)'!$B$4:$BK$207,32,0)</f>
        <v>7</v>
      </c>
      <c r="S226" s="6">
        <f>VLOOKUP(B226,'[2]นักรียน(Dmc)'!$B$4:$BK$207,35,0)</f>
        <v>3</v>
      </c>
      <c r="T226" s="6">
        <f>VLOOKUP(B226,'[2]นักรียน(Dmc)'!$B$4:$BK$207,36,0)</f>
        <v>7</v>
      </c>
      <c r="U226" s="6">
        <f>VLOOKUP(B226,'[2]นักรียน(Dmc)'!$B$4:$BK$207,39,0)</f>
        <v>10</v>
      </c>
      <c r="V226" s="6">
        <f>VLOOKUP(B226,'[2]นักรียน(Dmc)'!$B$4:$BK$207,40,0)</f>
        <v>2</v>
      </c>
      <c r="W226" s="6">
        <f t="shared" si="56"/>
        <v>75</v>
      </c>
      <c r="X226" s="6">
        <f>VLOOKUP(B226,'[2]นักรียน(Dmc)'!$B$4:$BK$207,47,0)</f>
        <v>6</v>
      </c>
      <c r="Y226" s="6">
        <f>VLOOKUP(B226,'[2]นักรียน(Dmc)'!$B$4:$BK$207,48,0)</f>
        <v>8</v>
      </c>
      <c r="Z226" s="6">
        <f>VLOOKUP(B226,'[2]นักรียน(Dmc)'!$B$4:$BK$207,51,0)</f>
        <v>8</v>
      </c>
      <c r="AA226" s="6">
        <f>VLOOKUP(B226,'[2]นักรียน(Dmc)'!$B$4:$BK$207,52,0)</f>
        <v>7</v>
      </c>
      <c r="AB226" s="6">
        <f>VLOOKUP(B226,'[2]นักรียน(Dmc)'!$B$4:$BK$207,55,0)</f>
        <v>10</v>
      </c>
      <c r="AC226" s="6">
        <f>VLOOKUP(B226,'[2]นักรียน(Dmc)'!$B$4:$BK$207,56,0)</f>
        <v>6</v>
      </c>
      <c r="AD226" s="6">
        <f>SUM(X226:AC226)</f>
        <v>45</v>
      </c>
      <c r="AE226" s="6">
        <f t="shared" si="57"/>
        <v>78</v>
      </c>
      <c r="AF226" s="6">
        <f t="shared" si="57"/>
        <v>62</v>
      </c>
      <c r="AG226" s="6">
        <f t="shared" si="58"/>
        <v>140</v>
      </c>
    </row>
    <row r="227" spans="1:34">
      <c r="A227" s="12">
        <v>9</v>
      </c>
      <c r="B227" s="13">
        <v>41030214</v>
      </c>
      <c r="C227" s="13" t="str">
        <f>VLOOKUP(B227,'[1]ตาราง 5'!$B$4:$C$218,2,0)</f>
        <v>อนุบาลกู่แก้ว</v>
      </c>
      <c r="D227" s="6">
        <f>VLOOKUP(B227,'[2]นักรียน(Dmc)'!$B$4:$BK$207,3,0)</f>
        <v>0</v>
      </c>
      <c r="E227" s="6">
        <f>VLOOKUP(B227,'[2]นักรียน(Dmc)'!$B$4:$BK$207,4,0)</f>
        <v>0</v>
      </c>
      <c r="F227" s="6">
        <f>VLOOKUP(B227,'[2]นักรียน(Dmc)'!$B$4:$BK$207,7,0)</f>
        <v>18</v>
      </c>
      <c r="G227" s="6">
        <f>VLOOKUP(B227,'[2]นักรียน(Dmc)'!$B$4:$BK$207,8,0)</f>
        <v>7</v>
      </c>
      <c r="H227" s="6">
        <f>VLOOKUP(B227,'[2]นักรียน(Dmc)'!$B$4:$BK$207,11,0)</f>
        <v>11</v>
      </c>
      <c r="I227" s="6">
        <f>VLOOKUP(B227,'[2]นักรียน(Dmc)'!$B$4:$BK$207,12,0)</f>
        <v>15</v>
      </c>
      <c r="J227" s="14">
        <f t="shared" si="55"/>
        <v>51</v>
      </c>
      <c r="K227" s="6">
        <f>VLOOKUP(B227,'[2]นักรียน(Dmc)'!$B$4:$BK$207,19,0)</f>
        <v>15</v>
      </c>
      <c r="L227" s="6">
        <f>VLOOKUP(B227,'[2]นักรียน(Dmc)'!$B$4:$BK$207,20,0)</f>
        <v>12</v>
      </c>
      <c r="M227" s="6">
        <f>VLOOKUP(B227,'[2]นักรียน(Dmc)'!$B$4:$BK$207,23,0)</f>
        <v>14</v>
      </c>
      <c r="N227" s="6">
        <f>VLOOKUP(B227,'[2]นักรียน(Dmc)'!$B$4:$BK$207,24,0)</f>
        <v>10</v>
      </c>
      <c r="O227" s="6">
        <f>VLOOKUP(B227,'[2]นักรียน(Dmc)'!$B$4:$BK$207,27,0)</f>
        <v>11</v>
      </c>
      <c r="P227" s="6">
        <f>VLOOKUP(B227,'[2]นักรียน(Dmc)'!$B$4:$BK$207,28,0)</f>
        <v>14</v>
      </c>
      <c r="Q227" s="6">
        <f>VLOOKUP(B227,'[2]นักรียน(Dmc)'!$B$4:$BK$207,31,0)</f>
        <v>17</v>
      </c>
      <c r="R227" s="6">
        <f>VLOOKUP(B227,'[2]นักรียน(Dmc)'!$B$4:$BK$207,32,0)</f>
        <v>16</v>
      </c>
      <c r="S227" s="6">
        <f>VLOOKUP(B227,'[2]นักรียน(Dmc)'!$B$4:$BK$207,35,0)</f>
        <v>23</v>
      </c>
      <c r="T227" s="6">
        <f>VLOOKUP(B227,'[2]นักรียน(Dmc)'!$B$4:$BK$207,36,0)</f>
        <v>17</v>
      </c>
      <c r="U227" s="6">
        <f>VLOOKUP(B227,'[2]นักรียน(Dmc)'!$B$4:$BK$207,39,0)</f>
        <v>12</v>
      </c>
      <c r="V227" s="6">
        <f>VLOOKUP(B227,'[2]นักรียน(Dmc)'!$B$4:$BK$207,40,0)</f>
        <v>16</v>
      </c>
      <c r="W227" s="6">
        <f t="shared" si="56"/>
        <v>177</v>
      </c>
      <c r="X227" s="6"/>
      <c r="Y227" s="6"/>
      <c r="Z227" s="6"/>
      <c r="AA227" s="6"/>
      <c r="AB227" s="6"/>
      <c r="AC227" s="6"/>
      <c r="AD227" s="6"/>
      <c r="AE227" s="6">
        <f t="shared" si="57"/>
        <v>121</v>
      </c>
      <c r="AF227" s="6">
        <f t="shared" si="57"/>
        <v>107</v>
      </c>
      <c r="AG227" s="6">
        <f t="shared" si="58"/>
        <v>228</v>
      </c>
    </row>
    <row r="228" spans="1:34">
      <c r="A228" s="12">
        <v>10</v>
      </c>
      <c r="B228" s="13">
        <v>41030215</v>
      </c>
      <c r="C228" s="13" t="str">
        <f>VLOOKUP(B228,'[1]ตาราง 5'!$B$4:$C$218,2,0)</f>
        <v>บ้านซำป่าหัน</v>
      </c>
      <c r="D228" s="6">
        <f>VLOOKUP(B228,'[2]นักรียน(Dmc)'!$B$4:$BK$207,3,0)</f>
        <v>0</v>
      </c>
      <c r="E228" s="6">
        <f>VLOOKUP(B228,'[2]นักรียน(Dmc)'!$B$4:$BK$207,4,0)</f>
        <v>0</v>
      </c>
      <c r="F228" s="6">
        <f>VLOOKUP(B228,'[2]นักรียน(Dmc)'!$B$4:$BK$207,7,0)</f>
        <v>1</v>
      </c>
      <c r="G228" s="6">
        <f>VLOOKUP(B228,'[2]นักรียน(Dmc)'!$B$4:$BK$207,8,0)</f>
        <v>1</v>
      </c>
      <c r="H228" s="6">
        <f>VLOOKUP(B228,'[2]นักรียน(Dmc)'!$B$4:$BK$207,11,0)</f>
        <v>4</v>
      </c>
      <c r="I228" s="6">
        <f>VLOOKUP(B228,'[2]นักรียน(Dmc)'!$B$4:$BK$207,12,0)</f>
        <v>3</v>
      </c>
      <c r="J228" s="14">
        <f t="shared" si="55"/>
        <v>9</v>
      </c>
      <c r="K228" s="6">
        <f>VLOOKUP(B228,'[2]นักรียน(Dmc)'!$B$4:$BK$207,19,0)</f>
        <v>5</v>
      </c>
      <c r="L228" s="6">
        <f>VLOOKUP(B228,'[2]นักรียน(Dmc)'!$B$4:$BK$207,20,0)</f>
        <v>6</v>
      </c>
      <c r="M228" s="6">
        <f>VLOOKUP(B228,'[2]นักรียน(Dmc)'!$B$4:$BK$207,23,0)</f>
        <v>3</v>
      </c>
      <c r="N228" s="6">
        <f>VLOOKUP(B228,'[2]นักรียน(Dmc)'!$B$4:$BK$207,24,0)</f>
        <v>2</v>
      </c>
      <c r="O228" s="6">
        <f>VLOOKUP(B228,'[2]นักรียน(Dmc)'!$B$4:$BK$207,27,0)</f>
        <v>4</v>
      </c>
      <c r="P228" s="6">
        <f>VLOOKUP(B228,'[2]นักรียน(Dmc)'!$B$4:$BK$207,28,0)</f>
        <v>4</v>
      </c>
      <c r="Q228" s="6">
        <f>VLOOKUP(B228,'[2]นักรียน(Dmc)'!$B$4:$BK$207,31,0)</f>
        <v>4</v>
      </c>
      <c r="R228" s="6">
        <f>VLOOKUP(B228,'[2]นักรียน(Dmc)'!$B$4:$BK$207,32,0)</f>
        <v>2</v>
      </c>
      <c r="S228" s="6">
        <f>VLOOKUP(B228,'[2]นักรียน(Dmc)'!$B$4:$BK$207,35,0)</f>
        <v>8</v>
      </c>
      <c r="T228" s="6">
        <f>VLOOKUP(B228,'[2]นักรียน(Dmc)'!$B$4:$BK$207,36,0)</f>
        <v>5</v>
      </c>
      <c r="U228" s="6">
        <f>VLOOKUP(B228,'[2]นักรียน(Dmc)'!$B$4:$BK$207,39,0)</f>
        <v>5</v>
      </c>
      <c r="V228" s="6">
        <f>VLOOKUP(B228,'[2]นักรียน(Dmc)'!$B$4:$BK$207,40,0)</f>
        <v>4</v>
      </c>
      <c r="W228" s="6">
        <f t="shared" si="56"/>
        <v>52</v>
      </c>
      <c r="X228" s="6"/>
      <c r="Y228" s="6"/>
      <c r="Z228" s="6"/>
      <c r="AA228" s="6"/>
      <c r="AB228" s="6"/>
      <c r="AC228" s="6"/>
      <c r="AD228" s="6"/>
      <c r="AE228" s="6">
        <f t="shared" si="57"/>
        <v>34</v>
      </c>
      <c r="AF228" s="6">
        <f t="shared" si="57"/>
        <v>27</v>
      </c>
      <c r="AG228" s="6">
        <f t="shared" si="58"/>
        <v>61</v>
      </c>
    </row>
    <row r="229" spans="1:34">
      <c r="A229" s="12">
        <v>11</v>
      </c>
      <c r="B229" s="13">
        <v>41030216</v>
      </c>
      <c r="C229" s="13" t="str">
        <f>VLOOKUP(B229,'[1]ตาราง 5'!$B$4:$C$218,2,0)</f>
        <v>บ้านซำป่ารัง</v>
      </c>
      <c r="D229" s="6">
        <f>VLOOKUP(B229,'[2]นักรียน(Dmc)'!$B$4:$BK$207,3,0)</f>
        <v>0</v>
      </c>
      <c r="E229" s="6">
        <f>VLOOKUP(B229,'[2]นักรียน(Dmc)'!$B$4:$BK$207,4,0)</f>
        <v>0</v>
      </c>
      <c r="F229" s="6">
        <f>VLOOKUP(B229,'[2]นักรียน(Dmc)'!$B$4:$BK$207,7,0)</f>
        <v>3</v>
      </c>
      <c r="G229" s="6">
        <f>VLOOKUP(B229,'[2]นักรียน(Dmc)'!$B$4:$BK$207,8,0)</f>
        <v>6</v>
      </c>
      <c r="H229" s="6">
        <f>VLOOKUP(B229,'[2]นักรียน(Dmc)'!$B$4:$BK$207,11,0)</f>
        <v>7</v>
      </c>
      <c r="I229" s="6">
        <f>VLOOKUP(B229,'[2]นักรียน(Dmc)'!$B$4:$BK$207,12,0)</f>
        <v>3</v>
      </c>
      <c r="J229" s="14">
        <f t="shared" si="55"/>
        <v>19</v>
      </c>
      <c r="K229" s="6">
        <f>VLOOKUP(B229,'[2]นักรียน(Dmc)'!$B$4:$BK$207,19,0)</f>
        <v>3</v>
      </c>
      <c r="L229" s="6">
        <f>VLOOKUP(B229,'[2]นักรียน(Dmc)'!$B$4:$BK$207,20,0)</f>
        <v>6</v>
      </c>
      <c r="M229" s="6">
        <f>VLOOKUP(B229,'[2]นักรียน(Dmc)'!$B$4:$BK$207,23,0)</f>
        <v>9</v>
      </c>
      <c r="N229" s="6">
        <f>VLOOKUP(B229,'[2]นักรียน(Dmc)'!$B$4:$BK$207,24,0)</f>
        <v>6</v>
      </c>
      <c r="O229" s="6">
        <f>VLOOKUP(B229,'[2]นักรียน(Dmc)'!$B$4:$BK$207,27,0)</f>
        <v>5</v>
      </c>
      <c r="P229" s="6">
        <f>VLOOKUP(B229,'[2]นักรียน(Dmc)'!$B$4:$BK$207,28,0)</f>
        <v>5</v>
      </c>
      <c r="Q229" s="6">
        <f>VLOOKUP(B229,'[2]นักรียน(Dmc)'!$B$4:$BK$207,31,0)</f>
        <v>4</v>
      </c>
      <c r="R229" s="6">
        <f>VLOOKUP(B229,'[2]นักรียน(Dmc)'!$B$4:$BK$207,32,0)</f>
        <v>8</v>
      </c>
      <c r="S229" s="6">
        <f>VLOOKUP(B229,'[2]นักรียน(Dmc)'!$B$4:$BK$207,35,0)</f>
        <v>9</v>
      </c>
      <c r="T229" s="6">
        <f>VLOOKUP(B229,'[2]นักรียน(Dmc)'!$B$4:$BK$207,36,0)</f>
        <v>7</v>
      </c>
      <c r="U229" s="6">
        <f>VLOOKUP(B229,'[2]นักรียน(Dmc)'!$B$4:$BK$207,39,0)</f>
        <v>9</v>
      </c>
      <c r="V229" s="6">
        <f>VLOOKUP(B229,'[2]นักรียน(Dmc)'!$B$4:$BK$207,40,0)</f>
        <v>10</v>
      </c>
      <c r="W229" s="6">
        <f t="shared" si="56"/>
        <v>81</v>
      </c>
      <c r="X229" s="6"/>
      <c r="Y229" s="6"/>
      <c r="Z229" s="6"/>
      <c r="AA229" s="6"/>
      <c r="AB229" s="6"/>
      <c r="AC229" s="6"/>
      <c r="AD229" s="6"/>
      <c r="AE229" s="6">
        <f t="shared" si="57"/>
        <v>49</v>
      </c>
      <c r="AF229" s="6">
        <f t="shared" si="57"/>
        <v>51</v>
      </c>
      <c r="AG229" s="6">
        <f t="shared" si="58"/>
        <v>100</v>
      </c>
      <c r="AH229" s="2">
        <f>COUNTIFS(AG219:AG229,"&lt;=120")</f>
        <v>7</v>
      </c>
    </row>
    <row r="230" spans="1:34" ht="30">
      <c r="A230" s="7" t="s">
        <v>43</v>
      </c>
      <c r="B230" s="7"/>
      <c r="C230" s="7"/>
      <c r="D230" s="16">
        <f t="shared" ref="D230:AG230" si="59">SUM(D219:D229)</f>
        <v>0</v>
      </c>
      <c r="E230" s="16">
        <f t="shared" si="59"/>
        <v>0</v>
      </c>
      <c r="F230" s="16">
        <f t="shared" si="59"/>
        <v>70</v>
      </c>
      <c r="G230" s="16">
        <f t="shared" si="59"/>
        <v>59</v>
      </c>
      <c r="H230" s="16">
        <f t="shared" si="59"/>
        <v>81</v>
      </c>
      <c r="I230" s="16">
        <f t="shared" si="59"/>
        <v>68</v>
      </c>
      <c r="J230" s="16">
        <f t="shared" si="59"/>
        <v>278</v>
      </c>
      <c r="K230" s="16">
        <f t="shared" si="59"/>
        <v>77</v>
      </c>
      <c r="L230" s="16">
        <f t="shared" si="59"/>
        <v>63</v>
      </c>
      <c r="M230" s="16">
        <f t="shared" si="59"/>
        <v>75</v>
      </c>
      <c r="N230" s="16">
        <f t="shared" si="59"/>
        <v>61</v>
      </c>
      <c r="O230" s="16">
        <f t="shared" si="59"/>
        <v>73</v>
      </c>
      <c r="P230" s="16">
        <f t="shared" si="59"/>
        <v>82</v>
      </c>
      <c r="Q230" s="16">
        <f t="shared" si="59"/>
        <v>94</v>
      </c>
      <c r="R230" s="16">
        <f t="shared" si="59"/>
        <v>86</v>
      </c>
      <c r="S230" s="16">
        <f t="shared" si="59"/>
        <v>103</v>
      </c>
      <c r="T230" s="16">
        <f t="shared" si="59"/>
        <v>87</v>
      </c>
      <c r="U230" s="16">
        <f t="shared" si="59"/>
        <v>98</v>
      </c>
      <c r="V230" s="16">
        <f t="shared" si="59"/>
        <v>73</v>
      </c>
      <c r="W230" s="16">
        <f t="shared" si="59"/>
        <v>972</v>
      </c>
      <c r="X230" s="16">
        <f t="shared" si="59"/>
        <v>21</v>
      </c>
      <c r="Y230" s="16">
        <f t="shared" si="59"/>
        <v>14</v>
      </c>
      <c r="Z230" s="16">
        <f t="shared" si="59"/>
        <v>37</v>
      </c>
      <c r="AA230" s="16">
        <f t="shared" si="59"/>
        <v>24</v>
      </c>
      <c r="AB230" s="16">
        <f t="shared" si="59"/>
        <v>27</v>
      </c>
      <c r="AC230" s="16">
        <f t="shared" si="59"/>
        <v>19</v>
      </c>
      <c r="AD230" s="16">
        <f t="shared" si="59"/>
        <v>142</v>
      </c>
      <c r="AE230" s="16">
        <f t="shared" si="59"/>
        <v>756</v>
      </c>
      <c r="AF230" s="16">
        <f t="shared" si="59"/>
        <v>636</v>
      </c>
      <c r="AG230" s="16">
        <f t="shared" si="59"/>
        <v>1392</v>
      </c>
      <c r="AH230" s="2">
        <f>SUM(AH23,AH45,AH61,AH80,AH95,AH116,AH137,AH156,AH173,AH191,AH216,AH229)</f>
        <v>121</v>
      </c>
    </row>
    <row r="231" spans="1:34" s="19" customFormat="1" ht="34.5">
      <c r="A231" s="7" t="s">
        <v>44</v>
      </c>
      <c r="B231" s="7"/>
      <c r="C231" s="7"/>
      <c r="D231" s="16">
        <f t="shared" ref="D231:AG231" si="60">SUM(D24,D46,D62,D81,D96,D117,D138,D157,D174,D192,D217,D230)</f>
        <v>31</v>
      </c>
      <c r="E231" s="16">
        <f t="shared" si="60"/>
        <v>45</v>
      </c>
      <c r="F231" s="16">
        <f t="shared" si="60"/>
        <v>1338</v>
      </c>
      <c r="G231" s="16">
        <f t="shared" si="60"/>
        <v>1229</v>
      </c>
      <c r="H231" s="16">
        <f t="shared" si="60"/>
        <v>1499</v>
      </c>
      <c r="I231" s="16">
        <f t="shared" si="60"/>
        <v>1372</v>
      </c>
      <c r="J231" s="16">
        <f t="shared" si="60"/>
        <v>5438</v>
      </c>
      <c r="K231" s="16">
        <f t="shared" si="60"/>
        <v>1495</v>
      </c>
      <c r="L231" s="16">
        <f t="shared" si="60"/>
        <v>1449</v>
      </c>
      <c r="M231" s="16">
        <f t="shared" si="60"/>
        <v>1708</v>
      </c>
      <c r="N231" s="16">
        <f t="shared" si="60"/>
        <v>1498</v>
      </c>
      <c r="O231" s="16">
        <f t="shared" si="60"/>
        <v>1649</v>
      </c>
      <c r="P231" s="16">
        <f t="shared" si="60"/>
        <v>1661</v>
      </c>
      <c r="Q231" s="16">
        <f t="shared" si="60"/>
        <v>1685</v>
      </c>
      <c r="R231" s="16">
        <f t="shared" si="60"/>
        <v>1719</v>
      </c>
      <c r="S231" s="16">
        <f t="shared" si="60"/>
        <v>1861</v>
      </c>
      <c r="T231" s="16">
        <f t="shared" si="60"/>
        <v>1774</v>
      </c>
      <c r="U231" s="16">
        <f t="shared" si="60"/>
        <v>1915</v>
      </c>
      <c r="V231" s="16">
        <f t="shared" si="60"/>
        <v>1820</v>
      </c>
      <c r="W231" s="16">
        <f t="shared" si="60"/>
        <v>20234</v>
      </c>
      <c r="X231" s="16">
        <f t="shared" si="60"/>
        <v>673</v>
      </c>
      <c r="Y231" s="16">
        <f t="shared" si="60"/>
        <v>560</v>
      </c>
      <c r="Z231" s="16">
        <f t="shared" si="60"/>
        <v>680</v>
      </c>
      <c r="AA231" s="16">
        <f t="shared" si="60"/>
        <v>533</v>
      </c>
      <c r="AB231" s="16">
        <f t="shared" si="60"/>
        <v>649</v>
      </c>
      <c r="AC231" s="16">
        <f t="shared" si="60"/>
        <v>598</v>
      </c>
      <c r="AD231" s="16">
        <f t="shared" si="60"/>
        <v>3693</v>
      </c>
      <c r="AE231" s="16">
        <f t="shared" si="60"/>
        <v>15183</v>
      </c>
      <c r="AF231" s="16">
        <f t="shared" si="60"/>
        <v>14258</v>
      </c>
      <c r="AG231" s="16">
        <f t="shared" si="60"/>
        <v>29441</v>
      </c>
    </row>
  </sheetData>
  <mergeCells count="45">
    <mergeCell ref="A193:C193"/>
    <mergeCell ref="A217:C217"/>
    <mergeCell ref="A218:C218"/>
    <mergeCell ref="A230:C230"/>
    <mergeCell ref="A231:C231"/>
    <mergeCell ref="A139:C139"/>
    <mergeCell ref="A157:C157"/>
    <mergeCell ref="A158:C158"/>
    <mergeCell ref="A174:C174"/>
    <mergeCell ref="A175:C175"/>
    <mergeCell ref="A192:C192"/>
    <mergeCell ref="A82:C82"/>
    <mergeCell ref="A96:C96"/>
    <mergeCell ref="A97:C97"/>
    <mergeCell ref="A117:C117"/>
    <mergeCell ref="A118:C118"/>
    <mergeCell ref="A138:C138"/>
    <mergeCell ref="A25:C25"/>
    <mergeCell ref="A46:C46"/>
    <mergeCell ref="A47:C47"/>
    <mergeCell ref="A62:C62"/>
    <mergeCell ref="A63:C63"/>
    <mergeCell ref="A81:C81"/>
    <mergeCell ref="Z2:AA2"/>
    <mergeCell ref="AB2:AC2"/>
    <mergeCell ref="AD2:AD3"/>
    <mergeCell ref="AE2:AG2"/>
    <mergeCell ref="A4:C4"/>
    <mergeCell ref="A24:C24"/>
    <mergeCell ref="O2:P2"/>
    <mergeCell ref="Q2:R2"/>
    <mergeCell ref="S2:T2"/>
    <mergeCell ref="U2:V2"/>
    <mergeCell ref="W2:W3"/>
    <mergeCell ref="X2:Y2"/>
    <mergeCell ref="A1:AG1"/>
    <mergeCell ref="A2:A3"/>
    <mergeCell ref="B2:B3"/>
    <mergeCell ref="C2:C3"/>
    <mergeCell ref="D2:E2"/>
    <mergeCell ref="F2:G2"/>
    <mergeCell ref="H2:I2"/>
    <mergeCell ref="J2:J3"/>
    <mergeCell ref="K2:L2"/>
    <mergeCell ref="M2:N2"/>
  </mergeCells>
  <conditionalFormatting sqref="D5:AG23 D26:AG45 D64:AG80 D98:AG116 D140:AG156 D219:AG229">
    <cfRule type="cellIs" dxfId="25" priority="7" operator="equal">
      <formula>0</formula>
    </cfRule>
  </conditionalFormatting>
  <conditionalFormatting sqref="D48:AG61">
    <cfRule type="cellIs" dxfId="24" priority="6" operator="equal">
      <formula>0</formula>
    </cfRule>
  </conditionalFormatting>
  <conditionalFormatting sqref="D83:AG95">
    <cfRule type="cellIs" dxfId="23" priority="5" operator="equal">
      <formula>0</formula>
    </cfRule>
  </conditionalFormatting>
  <conditionalFormatting sqref="D119:AG137">
    <cfRule type="cellIs" dxfId="22" priority="4" operator="equal">
      <formula>0</formula>
    </cfRule>
  </conditionalFormatting>
  <conditionalFormatting sqref="D159:AG173">
    <cfRule type="cellIs" dxfId="21" priority="3" operator="equal">
      <formula>0</formula>
    </cfRule>
  </conditionalFormatting>
  <conditionalFormatting sqref="D176:AG191">
    <cfRule type="cellIs" dxfId="20" priority="2" operator="equal">
      <formula>0</formula>
    </cfRule>
  </conditionalFormatting>
  <conditionalFormatting sqref="D194:AG216">
    <cfRule type="cellIs" dxfId="19" priority="1" operator="equal">
      <formula>0</formula>
    </cfRule>
  </conditionalFormatting>
  <printOptions horizontalCentered="1"/>
  <pageMargins left="0.51181102362204722" right="0" top="0.59055118110236227" bottom="0.19685039370078741" header="0.31496062992125984" footer="0.19685039370078741"/>
  <pageSetup paperSize="9" orientation="landscape" horizontalDpi="300" verticalDpi="300" r:id="rId1"/>
  <headerFooter>
    <oddFooter xml:space="preserve">&amp;C&amp;"TH SarabunPSK,ตัวหนา"&amp;12สถิติข้อมูล 2564&amp;R&amp;"TH SarabunPSK,ตัวหนา"&amp;12หน้า &amp;P+15 </oddFooter>
  </headerFooter>
  <rowBreaks count="11" manualBreakCount="11">
    <brk id="24" max="16383" man="1"/>
    <brk id="46" max="16383" man="1"/>
    <brk id="62" max="16383" man="1"/>
    <brk id="81" max="16383" man="1"/>
    <brk id="96" max="16383" man="1"/>
    <brk id="117" max="16383" man="1"/>
    <brk id="138" max="16383" man="1"/>
    <brk id="157" max="16383" man="1"/>
    <brk id="174" max="16383" man="1"/>
    <brk id="192" max="16383" man="1"/>
    <brk id="217" max="16383" man="1"/>
  </rowBreak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0</xdr:col>
                <xdr:colOff>0</xdr:colOff>
                <xdr:row>231</xdr:row>
                <xdr:rowOff>0</xdr:rowOff>
              </from>
              <to>
                <xdr:col>2</xdr:col>
                <xdr:colOff>66675</xdr:colOff>
                <xdr:row>235</xdr:row>
                <xdr:rowOff>133350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9" tint="0.59999389629810485"/>
  </sheetPr>
  <dimension ref="A1:AH149"/>
  <sheetViews>
    <sheetView zoomScaleNormal="100" workbookViewId="0">
      <pane ySplit="3" topLeftCell="A43" activePane="bottomLeft" state="frozen"/>
      <selection pane="bottomLeft" activeCell="AJ58" sqref="AJ58"/>
    </sheetView>
  </sheetViews>
  <sheetFormatPr defaultColWidth="9.140625" defaultRowHeight="18.75"/>
  <cols>
    <col min="1" max="1" width="4.140625" style="19" customWidth="1"/>
    <col min="2" max="2" width="9" style="19" bestFit="1" customWidth="1"/>
    <col min="3" max="3" width="18.140625" style="19" customWidth="1"/>
    <col min="4" max="9" width="3.42578125" style="20" customWidth="1"/>
    <col min="10" max="10" width="3.42578125" style="21" customWidth="1"/>
    <col min="11" max="23" width="3.42578125" style="20" customWidth="1"/>
    <col min="24" max="30" width="3.7109375" style="20" customWidth="1"/>
    <col min="31" max="33" width="3.85546875" style="20" bestFit="1" customWidth="1"/>
    <col min="34" max="34" width="0" style="2" hidden="1" customWidth="1"/>
    <col min="35" max="16384" width="9.140625" style="2"/>
  </cols>
  <sheetData>
    <row r="1" spans="1:33" ht="21.75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3" t="s">
        <v>1</v>
      </c>
      <c r="B2" s="3" t="s">
        <v>2</v>
      </c>
      <c r="C2" s="3" t="s">
        <v>3</v>
      </c>
      <c r="D2" s="4" t="s">
        <v>4</v>
      </c>
      <c r="E2" s="4"/>
      <c r="F2" s="4" t="s">
        <v>5</v>
      </c>
      <c r="G2" s="4"/>
      <c r="H2" s="4" t="s">
        <v>6</v>
      </c>
      <c r="I2" s="4"/>
      <c r="J2" s="5" t="s">
        <v>7</v>
      </c>
      <c r="K2" s="4" t="s">
        <v>8</v>
      </c>
      <c r="L2" s="4"/>
      <c r="M2" s="4" t="s">
        <v>9</v>
      </c>
      <c r="N2" s="4"/>
      <c r="O2" s="4" t="s">
        <v>10</v>
      </c>
      <c r="P2" s="4"/>
      <c r="Q2" s="4" t="s">
        <v>11</v>
      </c>
      <c r="R2" s="4"/>
      <c r="S2" s="4" t="s">
        <v>12</v>
      </c>
      <c r="T2" s="4"/>
      <c r="U2" s="4" t="s">
        <v>13</v>
      </c>
      <c r="V2" s="4"/>
      <c r="W2" s="5" t="s">
        <v>7</v>
      </c>
      <c r="X2" s="4" t="s">
        <v>14</v>
      </c>
      <c r="Y2" s="4"/>
      <c r="Z2" s="4" t="s">
        <v>15</v>
      </c>
      <c r="AA2" s="4"/>
      <c r="AB2" s="4" t="s">
        <v>16</v>
      </c>
      <c r="AC2" s="4"/>
      <c r="AD2" s="5" t="s">
        <v>7</v>
      </c>
      <c r="AE2" s="4" t="s">
        <v>17</v>
      </c>
      <c r="AF2" s="4"/>
      <c r="AG2" s="4"/>
    </row>
    <row r="3" spans="1:33">
      <c r="A3" s="3"/>
      <c r="B3" s="3"/>
      <c r="C3" s="3"/>
      <c r="D3" s="6" t="s">
        <v>18</v>
      </c>
      <c r="E3" s="6" t="s">
        <v>19</v>
      </c>
      <c r="F3" s="6" t="s">
        <v>18</v>
      </c>
      <c r="G3" s="6" t="s">
        <v>19</v>
      </c>
      <c r="H3" s="6" t="s">
        <v>18</v>
      </c>
      <c r="I3" s="6" t="s">
        <v>19</v>
      </c>
      <c r="J3" s="5"/>
      <c r="K3" s="6" t="s">
        <v>18</v>
      </c>
      <c r="L3" s="6" t="s">
        <v>19</v>
      </c>
      <c r="M3" s="6" t="s">
        <v>18</v>
      </c>
      <c r="N3" s="6" t="s">
        <v>19</v>
      </c>
      <c r="O3" s="6" t="s">
        <v>18</v>
      </c>
      <c r="P3" s="6" t="s">
        <v>19</v>
      </c>
      <c r="Q3" s="6" t="s">
        <v>18</v>
      </c>
      <c r="R3" s="6" t="s">
        <v>19</v>
      </c>
      <c r="S3" s="6" t="s">
        <v>18</v>
      </c>
      <c r="T3" s="6" t="s">
        <v>19</v>
      </c>
      <c r="U3" s="6" t="s">
        <v>18</v>
      </c>
      <c r="V3" s="6" t="s">
        <v>19</v>
      </c>
      <c r="W3" s="5"/>
      <c r="X3" s="6" t="s">
        <v>18</v>
      </c>
      <c r="Y3" s="6" t="s">
        <v>19</v>
      </c>
      <c r="Z3" s="6" t="s">
        <v>18</v>
      </c>
      <c r="AA3" s="6" t="s">
        <v>19</v>
      </c>
      <c r="AB3" s="6" t="s">
        <v>18</v>
      </c>
      <c r="AC3" s="6" t="s">
        <v>19</v>
      </c>
      <c r="AD3" s="5"/>
      <c r="AE3" s="6" t="s">
        <v>18</v>
      </c>
      <c r="AF3" s="6" t="s">
        <v>19</v>
      </c>
      <c r="AG3" s="6" t="s">
        <v>7</v>
      </c>
    </row>
    <row r="4" spans="1:33">
      <c r="A4" s="7" t="s">
        <v>20</v>
      </c>
      <c r="B4" s="7"/>
      <c r="C4" s="7"/>
      <c r="D4" s="8"/>
      <c r="E4" s="9"/>
      <c r="F4" s="8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9"/>
      <c r="Y4" s="9"/>
      <c r="Z4" s="9"/>
      <c r="AA4" s="9"/>
      <c r="AB4" s="9"/>
      <c r="AC4" s="9"/>
      <c r="AD4" s="10"/>
      <c r="AE4" s="9"/>
      <c r="AF4" s="9"/>
      <c r="AG4" s="11"/>
    </row>
    <row r="5" spans="1:33" ht="21" customHeight="1">
      <c r="A5" s="12">
        <v>1</v>
      </c>
      <c r="B5" s="13">
        <v>41030042</v>
      </c>
      <c r="C5" s="13" t="str">
        <f>VLOOKUP(B5,'[1]ตาราง 5'!$B$4:$C$218,2,0)</f>
        <v>บ้านนาเยีย</v>
      </c>
      <c r="D5" s="6">
        <f>VLOOKUP(B5,'[2]นักรียน(Dmc)'!$B$4:$BK$207,3,0)</f>
        <v>0</v>
      </c>
      <c r="E5" s="6">
        <f>VLOOKUP(B5,'[2]นักรียน(Dmc)'!$B$4:$BK$207,4,0)</f>
        <v>0</v>
      </c>
      <c r="F5" s="6">
        <f>VLOOKUP(B5,'[2]นักรียน(Dmc)'!$B$4:$BK$207,7,0)</f>
        <v>2</v>
      </c>
      <c r="G5" s="6">
        <f>VLOOKUP(B5,'[2]นักรียน(Dmc)'!$B$4:$BK$207,8,0)</f>
        <v>6</v>
      </c>
      <c r="H5" s="6">
        <f>VLOOKUP(B5,'[2]นักรียน(Dmc)'!$B$4:$BK$207,11,0)</f>
        <v>2</v>
      </c>
      <c r="I5" s="6">
        <f>VLOOKUP(B5,'[2]นักรียน(Dmc)'!$B$4:$BK$207,12,0)</f>
        <v>3</v>
      </c>
      <c r="J5" s="14">
        <f t="shared" ref="J5:J18" si="0">SUM(F5:I5)</f>
        <v>13</v>
      </c>
      <c r="K5" s="6">
        <f>VLOOKUP(B5,'[2]นักรียน(Dmc)'!$B$4:$BK$207,19,0)</f>
        <v>1</v>
      </c>
      <c r="L5" s="6">
        <f>VLOOKUP(B5,'[2]นักรียน(Dmc)'!$B$4:$BK$207,20,0)</f>
        <v>3</v>
      </c>
      <c r="M5" s="6">
        <f>VLOOKUP(B5,'[2]นักรียน(Dmc)'!$B$4:$BK$207,23,0)</f>
        <v>2</v>
      </c>
      <c r="N5" s="6">
        <f>VLOOKUP(B5,'[2]นักรียน(Dmc)'!$B$4:$BK$207,24,0)</f>
        <v>3</v>
      </c>
      <c r="O5" s="6">
        <f>VLOOKUP(B5,'[2]นักรียน(Dmc)'!$B$4:$BK$207,27,0)</f>
        <v>5</v>
      </c>
      <c r="P5" s="6">
        <f>VLOOKUP(B5,'[2]นักรียน(Dmc)'!$B$4:$BK$207,28,0)</f>
        <v>0</v>
      </c>
      <c r="Q5" s="6">
        <f>VLOOKUP(B5,'[2]นักรียน(Dmc)'!$B$4:$BK$207,31,0)</f>
        <v>1</v>
      </c>
      <c r="R5" s="6">
        <f>VLOOKUP(B5,'[2]นักรียน(Dmc)'!$B$4:$BK$207,32,0)</f>
        <v>3</v>
      </c>
      <c r="S5" s="6">
        <f>VLOOKUP(B5,'[2]นักรียน(Dmc)'!$B$4:$BK$207,35,0)</f>
        <v>2</v>
      </c>
      <c r="T5" s="6">
        <f>VLOOKUP(B5,'[2]นักรียน(Dmc)'!$B$4:$BK$207,36,0)</f>
        <v>6</v>
      </c>
      <c r="U5" s="6">
        <f>VLOOKUP(B5,'[2]นักรียน(Dmc)'!$B$4:$BK$207,39,0)</f>
        <v>8</v>
      </c>
      <c r="V5" s="6">
        <f>VLOOKUP(B5,'[2]นักรียน(Dmc)'!$B$4:$BK$207,40,0)</f>
        <v>6</v>
      </c>
      <c r="W5" s="6">
        <f t="shared" ref="W5:W18" si="1">SUM(K5:V5)</f>
        <v>40</v>
      </c>
      <c r="X5" s="6"/>
      <c r="Y5" s="6"/>
      <c r="Z5" s="6"/>
      <c r="AA5" s="6"/>
      <c r="AB5" s="6"/>
      <c r="AC5" s="6"/>
      <c r="AD5" s="6"/>
      <c r="AE5" s="6">
        <f t="shared" ref="AE5:AF18" si="2">SUM(D5,F5,H5,K5,M5,O5,Q5,S5,U5,X5,Z5,AB5)</f>
        <v>23</v>
      </c>
      <c r="AF5" s="6">
        <f t="shared" si="2"/>
        <v>30</v>
      </c>
      <c r="AG5" s="6">
        <f t="shared" ref="AG5:AG18" si="3">SUM(AE5:AF5)</f>
        <v>53</v>
      </c>
    </row>
    <row r="6" spans="1:33" ht="21" customHeight="1">
      <c r="A6" s="12">
        <v>2</v>
      </c>
      <c r="B6" s="13">
        <v>41030043</v>
      </c>
      <c r="C6" s="13" t="str">
        <f>VLOOKUP(B6,'[1]ตาราง 5'!$B$4:$C$218,2,0)</f>
        <v>บ้านสร้อยพร้าว</v>
      </c>
      <c r="D6" s="6">
        <f>VLOOKUP(B6,'[2]นักรียน(Dmc)'!$B$4:$BK$207,3,0)</f>
        <v>0</v>
      </c>
      <c r="E6" s="6">
        <f>VLOOKUP(B6,'[2]นักรียน(Dmc)'!$B$4:$BK$207,4,0)</f>
        <v>0</v>
      </c>
      <c r="F6" s="6">
        <f>VLOOKUP(B6,'[2]นักรียน(Dmc)'!$B$4:$BK$207,7,0)</f>
        <v>4</v>
      </c>
      <c r="G6" s="6">
        <f>VLOOKUP(B6,'[2]นักรียน(Dmc)'!$B$4:$BK$207,8,0)</f>
        <v>8</v>
      </c>
      <c r="H6" s="6">
        <f>VLOOKUP(B6,'[2]นักรียน(Dmc)'!$B$4:$BK$207,11,0)</f>
        <v>6</v>
      </c>
      <c r="I6" s="6">
        <f>VLOOKUP(B6,'[2]นักรียน(Dmc)'!$B$4:$BK$207,12,0)</f>
        <v>6</v>
      </c>
      <c r="J6" s="14">
        <f t="shared" si="0"/>
        <v>24</v>
      </c>
      <c r="K6" s="6">
        <f>VLOOKUP(B6,'[2]นักรียน(Dmc)'!$B$4:$BK$207,19,0)</f>
        <v>6</v>
      </c>
      <c r="L6" s="6">
        <f>VLOOKUP(B6,'[2]นักรียน(Dmc)'!$B$4:$BK$207,20,0)</f>
        <v>2</v>
      </c>
      <c r="M6" s="6">
        <f>VLOOKUP(B6,'[2]นักรียน(Dmc)'!$B$4:$BK$207,23,0)</f>
        <v>10</v>
      </c>
      <c r="N6" s="6">
        <f>VLOOKUP(B6,'[2]นักรียน(Dmc)'!$B$4:$BK$207,24,0)</f>
        <v>3</v>
      </c>
      <c r="O6" s="6">
        <f>VLOOKUP(B6,'[2]นักรียน(Dmc)'!$B$4:$BK$207,27,0)</f>
        <v>3</v>
      </c>
      <c r="P6" s="6">
        <f>VLOOKUP(B6,'[2]นักรียน(Dmc)'!$B$4:$BK$207,28,0)</f>
        <v>4</v>
      </c>
      <c r="Q6" s="6">
        <f>VLOOKUP(B6,'[2]นักรียน(Dmc)'!$B$4:$BK$207,31,0)</f>
        <v>8</v>
      </c>
      <c r="R6" s="6">
        <f>VLOOKUP(B6,'[2]นักรียน(Dmc)'!$B$4:$BK$207,32,0)</f>
        <v>2</v>
      </c>
      <c r="S6" s="6">
        <f>VLOOKUP(B6,'[2]นักรียน(Dmc)'!$B$4:$BK$207,35,0)</f>
        <v>5</v>
      </c>
      <c r="T6" s="6">
        <f>VLOOKUP(B6,'[2]นักรียน(Dmc)'!$B$4:$BK$207,36,0)</f>
        <v>5</v>
      </c>
      <c r="U6" s="6">
        <f>VLOOKUP(B6,'[2]นักรียน(Dmc)'!$B$4:$BK$207,39,0)</f>
        <v>4</v>
      </c>
      <c r="V6" s="6">
        <f>VLOOKUP(B6,'[2]นักรียน(Dmc)'!$B$4:$BK$207,40,0)</f>
        <v>3</v>
      </c>
      <c r="W6" s="6">
        <f t="shared" si="1"/>
        <v>55</v>
      </c>
      <c r="X6" s="6">
        <f>VLOOKUP(B6,'[2]นักรียน(Dmc)'!$B$4:$BK$207,47,0)</f>
        <v>9</v>
      </c>
      <c r="Y6" s="6">
        <f>VLOOKUP(B6,'[2]นักรียน(Dmc)'!$B$4:$BK$207,48,0)</f>
        <v>5</v>
      </c>
      <c r="Z6" s="6">
        <f>VLOOKUP(B6,'[2]นักรียน(Dmc)'!$B$4:$BK$207,51,0)</f>
        <v>5</v>
      </c>
      <c r="AA6" s="6">
        <f>VLOOKUP(B6,'[2]นักรียน(Dmc)'!$B$4:$BK$207,52,0)</f>
        <v>6</v>
      </c>
      <c r="AB6" s="6">
        <f>VLOOKUP(B6,'[2]นักรียน(Dmc)'!$B$4:$BK$207,55,0)</f>
        <v>6</v>
      </c>
      <c r="AC6" s="6">
        <f>VLOOKUP(B6,'[2]นักรียน(Dmc)'!$B$4:$BK$207,56,0)</f>
        <v>6</v>
      </c>
      <c r="AD6" s="6">
        <f>SUM(X6:AC6)</f>
        <v>37</v>
      </c>
      <c r="AE6" s="6">
        <f t="shared" si="2"/>
        <v>66</v>
      </c>
      <c r="AF6" s="6">
        <f t="shared" si="2"/>
        <v>50</v>
      </c>
      <c r="AG6" s="6">
        <f t="shared" si="3"/>
        <v>116</v>
      </c>
    </row>
    <row r="7" spans="1:33" ht="21" customHeight="1">
      <c r="A7" s="12">
        <v>3</v>
      </c>
      <c r="B7" s="13">
        <v>41030044</v>
      </c>
      <c r="C7" s="13" t="str">
        <f>VLOOKUP(B7,'[1]ตาราง 5'!$B$4:$C$218,2,0)</f>
        <v>บ้านหงษาวดี</v>
      </c>
      <c r="D7" s="6">
        <f>VLOOKUP(B7,'[2]นักรียน(Dmc)'!$B$4:$BK$207,3,0)</f>
        <v>0</v>
      </c>
      <c r="E7" s="6">
        <f>VLOOKUP(B7,'[2]นักรียน(Dmc)'!$B$4:$BK$207,4,0)</f>
        <v>0</v>
      </c>
      <c r="F7" s="6">
        <f>VLOOKUP(B7,'[2]นักรียน(Dmc)'!$B$4:$BK$207,7,0)</f>
        <v>0</v>
      </c>
      <c r="G7" s="6">
        <f>VLOOKUP(B7,'[2]นักรียน(Dmc)'!$B$4:$BK$207,8,0)</f>
        <v>0</v>
      </c>
      <c r="H7" s="6">
        <f>VLOOKUP(B7,'[2]นักรียน(Dmc)'!$B$4:$BK$207,11,0)</f>
        <v>4</v>
      </c>
      <c r="I7" s="6">
        <f>VLOOKUP(B7,'[2]นักรียน(Dmc)'!$B$4:$BK$207,12,0)</f>
        <v>0</v>
      </c>
      <c r="J7" s="14">
        <f t="shared" si="0"/>
        <v>4</v>
      </c>
      <c r="K7" s="6">
        <f>VLOOKUP(B7,'[2]นักรียน(Dmc)'!$B$4:$BK$207,19,0)</f>
        <v>1</v>
      </c>
      <c r="L7" s="6">
        <f>VLOOKUP(B7,'[2]นักรียน(Dmc)'!$B$4:$BK$207,20,0)</f>
        <v>4</v>
      </c>
      <c r="M7" s="6">
        <f>VLOOKUP(B7,'[2]นักรียน(Dmc)'!$B$4:$BK$207,23,0)</f>
        <v>0</v>
      </c>
      <c r="N7" s="6">
        <f>VLOOKUP(B7,'[2]นักรียน(Dmc)'!$B$4:$BK$207,24,0)</f>
        <v>3</v>
      </c>
      <c r="O7" s="6">
        <f>VLOOKUP(B7,'[2]นักรียน(Dmc)'!$B$4:$BK$207,27,0)</f>
        <v>0</v>
      </c>
      <c r="P7" s="6">
        <f>VLOOKUP(B7,'[2]นักรียน(Dmc)'!$B$4:$BK$207,28,0)</f>
        <v>0</v>
      </c>
      <c r="Q7" s="6">
        <f>VLOOKUP(B7,'[2]นักรียน(Dmc)'!$B$4:$BK$207,31,0)</f>
        <v>1</v>
      </c>
      <c r="R7" s="6">
        <f>VLOOKUP(B7,'[2]นักรียน(Dmc)'!$B$4:$BK$207,32,0)</f>
        <v>1</v>
      </c>
      <c r="S7" s="6">
        <f>VLOOKUP(B7,'[2]นักรียน(Dmc)'!$B$4:$BK$207,35,0)</f>
        <v>1</v>
      </c>
      <c r="T7" s="6">
        <f>VLOOKUP(B7,'[2]นักรียน(Dmc)'!$B$4:$BK$207,36,0)</f>
        <v>1</v>
      </c>
      <c r="U7" s="6">
        <f>VLOOKUP(B7,'[2]นักรียน(Dmc)'!$B$4:$BK$207,39,0)</f>
        <v>2</v>
      </c>
      <c r="V7" s="6">
        <f>VLOOKUP(B7,'[2]นักรียน(Dmc)'!$B$4:$BK$207,40,0)</f>
        <v>4</v>
      </c>
      <c r="W7" s="6">
        <f t="shared" si="1"/>
        <v>18</v>
      </c>
      <c r="X7" s="6"/>
      <c r="Y7" s="6"/>
      <c r="Z7" s="6"/>
      <c r="AA7" s="6"/>
      <c r="AB7" s="6"/>
      <c r="AC7" s="6"/>
      <c r="AD7" s="6"/>
      <c r="AE7" s="6">
        <f t="shared" si="2"/>
        <v>9</v>
      </c>
      <c r="AF7" s="6">
        <f t="shared" si="2"/>
        <v>13</v>
      </c>
      <c r="AG7" s="6">
        <f t="shared" si="3"/>
        <v>22</v>
      </c>
    </row>
    <row r="8" spans="1:33" ht="21" customHeight="1">
      <c r="A8" s="12">
        <v>4</v>
      </c>
      <c r="B8" s="13">
        <v>41030045</v>
      </c>
      <c r="C8" s="13" t="str">
        <f>VLOOKUP(B8,'[1]ตาราง 5'!$B$4:$C$218,2,0)</f>
        <v>บ้านโคกมุ่นเหล่าสวรรค์</v>
      </c>
      <c r="D8" s="6">
        <f>VLOOKUP(B8,'[2]นักรียน(Dmc)'!$B$4:$BK$207,3,0)</f>
        <v>0</v>
      </c>
      <c r="E8" s="6">
        <f>VLOOKUP(B8,'[2]นักรียน(Dmc)'!$B$4:$BK$207,4,0)</f>
        <v>0</v>
      </c>
      <c r="F8" s="6">
        <f>VLOOKUP(B8,'[2]นักรียน(Dmc)'!$B$4:$BK$207,7,0)</f>
        <v>3</v>
      </c>
      <c r="G8" s="6">
        <f>VLOOKUP(B8,'[2]นักรียน(Dmc)'!$B$4:$BK$207,8,0)</f>
        <v>3</v>
      </c>
      <c r="H8" s="6">
        <f>VLOOKUP(B8,'[2]นักรียน(Dmc)'!$B$4:$BK$207,11,0)</f>
        <v>4</v>
      </c>
      <c r="I8" s="6">
        <f>VLOOKUP(B8,'[2]นักรียน(Dmc)'!$B$4:$BK$207,12,0)</f>
        <v>4</v>
      </c>
      <c r="J8" s="14">
        <f t="shared" si="0"/>
        <v>14</v>
      </c>
      <c r="K8" s="6">
        <f>VLOOKUP(B8,'[2]นักรียน(Dmc)'!$B$4:$BK$207,19,0)</f>
        <v>4</v>
      </c>
      <c r="L8" s="6">
        <f>VLOOKUP(B8,'[2]นักรียน(Dmc)'!$B$4:$BK$207,20,0)</f>
        <v>2</v>
      </c>
      <c r="M8" s="6">
        <f>VLOOKUP(B8,'[2]นักรียน(Dmc)'!$B$4:$BK$207,23,0)</f>
        <v>5</v>
      </c>
      <c r="N8" s="6">
        <f>VLOOKUP(B8,'[2]นักรียน(Dmc)'!$B$4:$BK$207,24,0)</f>
        <v>3</v>
      </c>
      <c r="O8" s="6">
        <f>VLOOKUP(B8,'[2]นักรียน(Dmc)'!$B$4:$BK$207,27,0)</f>
        <v>3</v>
      </c>
      <c r="P8" s="6">
        <f>VLOOKUP(B8,'[2]นักรียน(Dmc)'!$B$4:$BK$207,28,0)</f>
        <v>8</v>
      </c>
      <c r="Q8" s="6">
        <f>VLOOKUP(B8,'[2]นักรียน(Dmc)'!$B$4:$BK$207,31,0)</f>
        <v>4</v>
      </c>
      <c r="R8" s="6">
        <f>VLOOKUP(B8,'[2]นักรียน(Dmc)'!$B$4:$BK$207,32,0)</f>
        <v>3</v>
      </c>
      <c r="S8" s="6">
        <f>VLOOKUP(B8,'[2]นักรียน(Dmc)'!$B$4:$BK$207,35,0)</f>
        <v>1</v>
      </c>
      <c r="T8" s="6">
        <f>VLOOKUP(B8,'[2]นักรียน(Dmc)'!$B$4:$BK$207,36,0)</f>
        <v>7</v>
      </c>
      <c r="U8" s="6">
        <f>VLOOKUP(B8,'[2]นักรียน(Dmc)'!$B$4:$BK$207,39,0)</f>
        <v>2</v>
      </c>
      <c r="V8" s="6">
        <f>VLOOKUP(B8,'[2]นักรียน(Dmc)'!$B$4:$BK$207,40,0)</f>
        <v>3</v>
      </c>
      <c r="W8" s="6">
        <f t="shared" si="1"/>
        <v>45</v>
      </c>
      <c r="X8" s="6"/>
      <c r="Y8" s="6"/>
      <c r="Z8" s="6"/>
      <c r="AA8" s="6"/>
      <c r="AB8" s="6"/>
      <c r="AC8" s="6"/>
      <c r="AD8" s="6"/>
      <c r="AE8" s="6">
        <f t="shared" si="2"/>
        <v>26</v>
      </c>
      <c r="AF8" s="6">
        <f t="shared" si="2"/>
        <v>33</v>
      </c>
      <c r="AG8" s="6">
        <f t="shared" si="3"/>
        <v>59</v>
      </c>
    </row>
    <row r="9" spans="1:33" ht="21" customHeight="1">
      <c r="A9" s="12">
        <v>5</v>
      </c>
      <c r="B9" s="13">
        <v>41030046</v>
      </c>
      <c r="C9" s="13" t="str">
        <f>VLOOKUP(B9,'[1]ตาราง 5'!$B$4:$C$218,2,0)</f>
        <v>บ้านดอนนางคำ</v>
      </c>
      <c r="D9" s="6">
        <f>VLOOKUP(B9,'[2]นักรียน(Dmc)'!$B$4:$BK$207,3,0)</f>
        <v>0</v>
      </c>
      <c r="E9" s="6">
        <f>VLOOKUP(B9,'[2]นักรียน(Dmc)'!$B$4:$BK$207,4,0)</f>
        <v>0</v>
      </c>
      <c r="F9" s="6">
        <f>VLOOKUP(B9,'[2]นักรียน(Dmc)'!$B$4:$BK$207,7,0)</f>
        <v>3</v>
      </c>
      <c r="G9" s="6">
        <f>VLOOKUP(B9,'[2]นักรียน(Dmc)'!$B$4:$BK$207,8,0)</f>
        <v>8</v>
      </c>
      <c r="H9" s="6">
        <f>VLOOKUP(B9,'[2]นักรียน(Dmc)'!$B$4:$BK$207,11,0)</f>
        <v>3</v>
      </c>
      <c r="I9" s="6">
        <f>VLOOKUP(B9,'[2]นักรียน(Dmc)'!$B$4:$BK$207,12,0)</f>
        <v>3</v>
      </c>
      <c r="J9" s="14">
        <f t="shared" si="0"/>
        <v>17</v>
      </c>
      <c r="K9" s="6">
        <f>VLOOKUP(B9,'[2]นักรียน(Dmc)'!$B$4:$BK$207,19,0)</f>
        <v>6</v>
      </c>
      <c r="L9" s="6">
        <f>VLOOKUP(B9,'[2]นักรียน(Dmc)'!$B$4:$BK$207,20,0)</f>
        <v>1</v>
      </c>
      <c r="M9" s="6">
        <f>VLOOKUP(B9,'[2]นักรียน(Dmc)'!$B$4:$BK$207,23,0)</f>
        <v>8</v>
      </c>
      <c r="N9" s="6">
        <f>VLOOKUP(B9,'[2]นักรียน(Dmc)'!$B$4:$BK$207,24,0)</f>
        <v>1</v>
      </c>
      <c r="O9" s="6">
        <f>VLOOKUP(B9,'[2]นักรียน(Dmc)'!$B$4:$BK$207,27,0)</f>
        <v>4</v>
      </c>
      <c r="P9" s="6">
        <f>VLOOKUP(B9,'[2]นักรียน(Dmc)'!$B$4:$BK$207,28,0)</f>
        <v>8</v>
      </c>
      <c r="Q9" s="6">
        <f>VLOOKUP(B9,'[2]นักรียน(Dmc)'!$B$4:$BK$207,31,0)</f>
        <v>4</v>
      </c>
      <c r="R9" s="6">
        <f>VLOOKUP(B9,'[2]นักรียน(Dmc)'!$B$4:$BK$207,32,0)</f>
        <v>5</v>
      </c>
      <c r="S9" s="6">
        <f>VLOOKUP(B9,'[2]นักรียน(Dmc)'!$B$4:$BK$207,35,0)</f>
        <v>7</v>
      </c>
      <c r="T9" s="6">
        <f>VLOOKUP(B9,'[2]นักรียน(Dmc)'!$B$4:$BK$207,36,0)</f>
        <v>5</v>
      </c>
      <c r="U9" s="6">
        <f>VLOOKUP(B9,'[2]นักรียน(Dmc)'!$B$4:$BK$207,39,0)</f>
        <v>3</v>
      </c>
      <c r="V9" s="6">
        <f>VLOOKUP(B9,'[2]นักรียน(Dmc)'!$B$4:$BK$207,40,0)</f>
        <v>2</v>
      </c>
      <c r="W9" s="6">
        <f t="shared" si="1"/>
        <v>54</v>
      </c>
      <c r="X9" s="6"/>
      <c r="Y9" s="6"/>
      <c r="Z9" s="6"/>
      <c r="AA9" s="6"/>
      <c r="AB9" s="6"/>
      <c r="AC9" s="6"/>
      <c r="AD9" s="6"/>
      <c r="AE9" s="6">
        <f t="shared" si="2"/>
        <v>38</v>
      </c>
      <c r="AF9" s="6">
        <f t="shared" si="2"/>
        <v>33</v>
      </c>
      <c r="AG9" s="6">
        <f t="shared" si="3"/>
        <v>71</v>
      </c>
    </row>
    <row r="10" spans="1:33" ht="21" customHeight="1">
      <c r="A10" s="12">
        <v>6</v>
      </c>
      <c r="B10" s="13">
        <v>41030048</v>
      </c>
      <c r="C10" s="13" t="str">
        <f>VLOOKUP(B10,'[1]ตาราง 5'!$B$4:$C$218,2,0)</f>
        <v>บ้านโนนนาสร้าง</v>
      </c>
      <c r="D10" s="6">
        <f>VLOOKUP(B10,'[2]นักรียน(Dmc)'!$B$4:$BK$207,3,0)</f>
        <v>0</v>
      </c>
      <c r="E10" s="6">
        <f>VLOOKUP(B10,'[2]นักรียน(Dmc)'!$B$4:$BK$207,4,0)</f>
        <v>0</v>
      </c>
      <c r="F10" s="6">
        <f>VLOOKUP(B10,'[2]นักรียน(Dmc)'!$B$4:$BK$207,7,0)</f>
        <v>1</v>
      </c>
      <c r="G10" s="6">
        <f>VLOOKUP(B10,'[2]นักรียน(Dmc)'!$B$4:$BK$207,8,0)</f>
        <v>0</v>
      </c>
      <c r="H10" s="6">
        <f>VLOOKUP(B10,'[2]นักรียน(Dmc)'!$B$4:$BK$207,11,0)</f>
        <v>3</v>
      </c>
      <c r="I10" s="6">
        <f>VLOOKUP(B10,'[2]นักรียน(Dmc)'!$B$4:$BK$207,12,0)</f>
        <v>0</v>
      </c>
      <c r="J10" s="14">
        <f t="shared" si="0"/>
        <v>4</v>
      </c>
      <c r="K10" s="6">
        <f>VLOOKUP(B10,'[2]นักรียน(Dmc)'!$B$4:$BK$207,19,0)</f>
        <v>6</v>
      </c>
      <c r="L10" s="6">
        <f>VLOOKUP(B10,'[2]นักรียน(Dmc)'!$B$4:$BK$207,20,0)</f>
        <v>1</v>
      </c>
      <c r="M10" s="6">
        <f>VLOOKUP(B10,'[2]นักรียน(Dmc)'!$B$4:$BK$207,23,0)</f>
        <v>2</v>
      </c>
      <c r="N10" s="6">
        <f>VLOOKUP(B10,'[2]นักรียน(Dmc)'!$B$4:$BK$207,24,0)</f>
        <v>0</v>
      </c>
      <c r="O10" s="6">
        <f>VLOOKUP(B10,'[2]นักรียน(Dmc)'!$B$4:$BK$207,27,0)</f>
        <v>2</v>
      </c>
      <c r="P10" s="6">
        <f>VLOOKUP(B10,'[2]นักรียน(Dmc)'!$B$4:$BK$207,28,0)</f>
        <v>2</v>
      </c>
      <c r="Q10" s="6">
        <f>VLOOKUP(B10,'[2]นักรียน(Dmc)'!$B$4:$BK$207,31,0)</f>
        <v>2</v>
      </c>
      <c r="R10" s="6">
        <f>VLOOKUP(B10,'[2]นักรียน(Dmc)'!$B$4:$BK$207,32,0)</f>
        <v>0</v>
      </c>
      <c r="S10" s="6">
        <f>VLOOKUP(B10,'[2]นักรียน(Dmc)'!$B$4:$BK$207,35,0)</f>
        <v>4</v>
      </c>
      <c r="T10" s="6">
        <f>VLOOKUP(B10,'[2]นักรียน(Dmc)'!$B$4:$BK$207,36,0)</f>
        <v>2</v>
      </c>
      <c r="U10" s="6">
        <f>VLOOKUP(B10,'[2]นักรียน(Dmc)'!$B$4:$BK$207,39,0)</f>
        <v>2</v>
      </c>
      <c r="V10" s="6">
        <f>VLOOKUP(B10,'[2]นักรียน(Dmc)'!$B$4:$BK$207,40,0)</f>
        <v>6</v>
      </c>
      <c r="W10" s="6">
        <f t="shared" si="1"/>
        <v>29</v>
      </c>
      <c r="X10" s="6"/>
      <c r="Y10" s="6"/>
      <c r="Z10" s="6"/>
      <c r="AA10" s="6"/>
      <c r="AB10" s="6"/>
      <c r="AC10" s="6"/>
      <c r="AD10" s="6"/>
      <c r="AE10" s="6">
        <f t="shared" si="2"/>
        <v>22</v>
      </c>
      <c r="AF10" s="6">
        <f t="shared" si="2"/>
        <v>11</v>
      </c>
      <c r="AG10" s="6">
        <f t="shared" si="3"/>
        <v>33</v>
      </c>
    </row>
    <row r="11" spans="1:33" ht="21" customHeight="1">
      <c r="A11" s="12">
        <v>7</v>
      </c>
      <c r="B11" s="13">
        <v>41030049</v>
      </c>
      <c r="C11" s="13" t="str">
        <f>VLOOKUP(B11,'[1]ตาราง 5'!$B$4:$C$218,2,0)</f>
        <v>บ้านบ่อปัทม์</v>
      </c>
      <c r="D11" s="6">
        <f>VLOOKUP(B11,'[2]นักรียน(Dmc)'!$B$4:$BK$207,3,0)</f>
        <v>0</v>
      </c>
      <c r="E11" s="6">
        <f>VLOOKUP(B11,'[2]นักรียน(Dmc)'!$B$4:$BK$207,4,0)</f>
        <v>0</v>
      </c>
      <c r="F11" s="6">
        <f>VLOOKUP(B11,'[2]นักรียน(Dmc)'!$B$4:$BK$207,7,0)</f>
        <v>8</v>
      </c>
      <c r="G11" s="6">
        <f>VLOOKUP(B11,'[2]นักรียน(Dmc)'!$B$4:$BK$207,8,0)</f>
        <v>6</v>
      </c>
      <c r="H11" s="6">
        <f>VLOOKUP(B11,'[2]นักรียน(Dmc)'!$B$4:$BK$207,11,0)</f>
        <v>7</v>
      </c>
      <c r="I11" s="6">
        <f>VLOOKUP(B11,'[2]นักรียน(Dmc)'!$B$4:$BK$207,12,0)</f>
        <v>6</v>
      </c>
      <c r="J11" s="14">
        <f t="shared" si="0"/>
        <v>27</v>
      </c>
      <c r="K11" s="6">
        <f>VLOOKUP(B11,'[2]นักรียน(Dmc)'!$B$4:$BK$207,19,0)</f>
        <v>5</v>
      </c>
      <c r="L11" s="6">
        <f>VLOOKUP(B11,'[2]นักรียน(Dmc)'!$B$4:$BK$207,20,0)</f>
        <v>6</v>
      </c>
      <c r="M11" s="6">
        <f>VLOOKUP(B11,'[2]นักรียน(Dmc)'!$B$4:$BK$207,23,0)</f>
        <v>5</v>
      </c>
      <c r="N11" s="6">
        <f>VLOOKUP(B11,'[2]นักรียน(Dmc)'!$B$4:$BK$207,24,0)</f>
        <v>9</v>
      </c>
      <c r="O11" s="6">
        <f>VLOOKUP(B11,'[2]นักรียน(Dmc)'!$B$4:$BK$207,27,0)</f>
        <v>1</v>
      </c>
      <c r="P11" s="6">
        <f>VLOOKUP(B11,'[2]นักรียน(Dmc)'!$B$4:$BK$207,28,0)</f>
        <v>8</v>
      </c>
      <c r="Q11" s="6">
        <f>VLOOKUP(B11,'[2]นักรียน(Dmc)'!$B$4:$BK$207,31,0)</f>
        <v>6</v>
      </c>
      <c r="R11" s="6">
        <f>VLOOKUP(B11,'[2]นักรียน(Dmc)'!$B$4:$BK$207,32,0)</f>
        <v>4</v>
      </c>
      <c r="S11" s="6">
        <f>VLOOKUP(B11,'[2]นักรียน(Dmc)'!$B$4:$BK$207,35,0)</f>
        <v>5</v>
      </c>
      <c r="T11" s="6">
        <f>VLOOKUP(B11,'[2]นักรียน(Dmc)'!$B$4:$BK$207,36,0)</f>
        <v>5</v>
      </c>
      <c r="U11" s="6">
        <f>VLOOKUP(B11,'[2]นักรียน(Dmc)'!$B$4:$BK$207,39,0)</f>
        <v>1</v>
      </c>
      <c r="V11" s="6">
        <f>VLOOKUP(B11,'[2]นักรียน(Dmc)'!$B$4:$BK$207,40,0)</f>
        <v>7</v>
      </c>
      <c r="W11" s="6">
        <f t="shared" si="1"/>
        <v>62</v>
      </c>
      <c r="X11" s="6"/>
      <c r="Y11" s="6"/>
      <c r="Z11" s="6"/>
      <c r="AA11" s="6"/>
      <c r="AB11" s="6"/>
      <c r="AC11" s="6"/>
      <c r="AD11" s="6"/>
      <c r="AE11" s="6">
        <f t="shared" si="2"/>
        <v>38</v>
      </c>
      <c r="AF11" s="6">
        <f t="shared" si="2"/>
        <v>51</v>
      </c>
      <c r="AG11" s="6">
        <f t="shared" si="3"/>
        <v>89</v>
      </c>
    </row>
    <row r="12" spans="1:33" ht="21" customHeight="1">
      <c r="A12" s="12">
        <v>8</v>
      </c>
      <c r="B12" s="13">
        <v>41030050</v>
      </c>
      <c r="C12" s="13" t="str">
        <f>VLOOKUP(B12,'[1]ตาราง 5'!$B$4:$C$218,2,0)</f>
        <v>บ้านดงวังพัง</v>
      </c>
      <c r="D12" s="6">
        <f>VLOOKUP(B12,'[2]นักรียน(Dmc)'!$B$4:$BK$207,3,0)</f>
        <v>0</v>
      </c>
      <c r="E12" s="6">
        <f>VLOOKUP(B12,'[2]นักรียน(Dmc)'!$B$4:$BK$207,4,0)</f>
        <v>0</v>
      </c>
      <c r="F12" s="6">
        <f>VLOOKUP(B12,'[2]นักรียน(Dmc)'!$B$4:$BK$207,7,0)</f>
        <v>3</v>
      </c>
      <c r="G12" s="6">
        <f>VLOOKUP(B12,'[2]นักรียน(Dmc)'!$B$4:$BK$207,8,0)</f>
        <v>8</v>
      </c>
      <c r="H12" s="6">
        <f>VLOOKUP(B12,'[2]นักรียน(Dmc)'!$B$4:$BK$207,11,0)</f>
        <v>5</v>
      </c>
      <c r="I12" s="6">
        <f>VLOOKUP(B12,'[2]นักรียน(Dmc)'!$B$4:$BK$207,12,0)</f>
        <v>5</v>
      </c>
      <c r="J12" s="14">
        <f t="shared" si="0"/>
        <v>21</v>
      </c>
      <c r="K12" s="6">
        <f>VLOOKUP(B12,'[2]นักรียน(Dmc)'!$B$4:$BK$207,19,0)</f>
        <v>6</v>
      </c>
      <c r="L12" s="6">
        <f>VLOOKUP(B12,'[2]นักรียน(Dmc)'!$B$4:$BK$207,20,0)</f>
        <v>3</v>
      </c>
      <c r="M12" s="6">
        <f>VLOOKUP(B12,'[2]นักรียน(Dmc)'!$B$4:$BK$207,23,0)</f>
        <v>8</v>
      </c>
      <c r="N12" s="6">
        <f>VLOOKUP(B12,'[2]นักรียน(Dmc)'!$B$4:$BK$207,24,0)</f>
        <v>6</v>
      </c>
      <c r="O12" s="6">
        <f>VLOOKUP(B12,'[2]นักรียน(Dmc)'!$B$4:$BK$207,27,0)</f>
        <v>6</v>
      </c>
      <c r="P12" s="6">
        <f>VLOOKUP(B12,'[2]นักรียน(Dmc)'!$B$4:$BK$207,28,0)</f>
        <v>7</v>
      </c>
      <c r="Q12" s="6">
        <f>VLOOKUP(B12,'[2]นักรียน(Dmc)'!$B$4:$BK$207,31,0)</f>
        <v>6</v>
      </c>
      <c r="R12" s="6">
        <f>VLOOKUP(B12,'[2]นักรียน(Dmc)'!$B$4:$BK$207,32,0)</f>
        <v>9</v>
      </c>
      <c r="S12" s="6">
        <f>VLOOKUP(B12,'[2]นักรียน(Dmc)'!$B$4:$BK$207,35,0)</f>
        <v>5</v>
      </c>
      <c r="T12" s="6">
        <f>VLOOKUP(B12,'[2]นักรียน(Dmc)'!$B$4:$BK$207,36,0)</f>
        <v>5</v>
      </c>
      <c r="U12" s="6">
        <f>VLOOKUP(B12,'[2]นักรียน(Dmc)'!$B$4:$BK$207,39,0)</f>
        <v>6</v>
      </c>
      <c r="V12" s="6">
        <f>VLOOKUP(B12,'[2]นักรียน(Dmc)'!$B$4:$BK$207,40,0)</f>
        <v>7</v>
      </c>
      <c r="W12" s="6">
        <f t="shared" si="1"/>
        <v>74</v>
      </c>
      <c r="X12" s="6"/>
      <c r="Y12" s="6"/>
      <c r="Z12" s="6"/>
      <c r="AA12" s="6"/>
      <c r="AB12" s="6"/>
      <c r="AC12" s="6"/>
      <c r="AD12" s="6"/>
      <c r="AE12" s="6">
        <f t="shared" si="2"/>
        <v>45</v>
      </c>
      <c r="AF12" s="6">
        <f t="shared" si="2"/>
        <v>50</v>
      </c>
      <c r="AG12" s="6">
        <f t="shared" si="3"/>
        <v>95</v>
      </c>
    </row>
    <row r="13" spans="1:33" ht="21" customHeight="1">
      <c r="A13" s="12">
        <v>9</v>
      </c>
      <c r="B13" s="13">
        <v>41030067</v>
      </c>
      <c r="C13" s="13" t="str">
        <f>VLOOKUP(B13,'[1]ตาราง 5'!$B$4:$C$218,2,0)</f>
        <v>บ้านยาง(อาสาพัฒนา 3)</v>
      </c>
      <c r="D13" s="6">
        <f>VLOOKUP(B13,'[2]นักรียน(Dmc)'!$B$4:$BK$207,3,0)</f>
        <v>0</v>
      </c>
      <c r="E13" s="6">
        <f>VLOOKUP(B13,'[2]นักรียน(Dmc)'!$B$4:$BK$207,4,0)</f>
        <v>0</v>
      </c>
      <c r="F13" s="6">
        <f>VLOOKUP(B13,'[2]นักรียน(Dmc)'!$B$4:$BK$207,7,0)</f>
        <v>1</v>
      </c>
      <c r="G13" s="6">
        <f>VLOOKUP(B13,'[2]นักรียน(Dmc)'!$B$4:$BK$207,8,0)</f>
        <v>2</v>
      </c>
      <c r="H13" s="6">
        <f>VLOOKUP(B13,'[2]นักรียน(Dmc)'!$B$4:$BK$207,11,0)</f>
        <v>3</v>
      </c>
      <c r="I13" s="6">
        <f>VLOOKUP(B13,'[2]นักรียน(Dmc)'!$B$4:$BK$207,12,0)</f>
        <v>5</v>
      </c>
      <c r="J13" s="14">
        <f t="shared" si="0"/>
        <v>11</v>
      </c>
      <c r="K13" s="6">
        <f>VLOOKUP(B13,'[2]นักรียน(Dmc)'!$B$4:$BK$207,19,0)</f>
        <v>2</v>
      </c>
      <c r="L13" s="6">
        <f>VLOOKUP(B13,'[2]นักรียน(Dmc)'!$B$4:$BK$207,20,0)</f>
        <v>8</v>
      </c>
      <c r="M13" s="6">
        <f>VLOOKUP(B13,'[2]นักรียน(Dmc)'!$B$4:$BK$207,23,0)</f>
        <v>5</v>
      </c>
      <c r="N13" s="6">
        <f>VLOOKUP(B13,'[2]นักรียน(Dmc)'!$B$4:$BK$207,24,0)</f>
        <v>6</v>
      </c>
      <c r="O13" s="6">
        <f>VLOOKUP(B13,'[2]นักรียน(Dmc)'!$B$4:$BK$207,27,0)</f>
        <v>5</v>
      </c>
      <c r="P13" s="6">
        <f>VLOOKUP(B13,'[2]นักรียน(Dmc)'!$B$4:$BK$207,28,0)</f>
        <v>2</v>
      </c>
      <c r="Q13" s="6">
        <f>VLOOKUP(B13,'[2]นักรียน(Dmc)'!$B$4:$BK$207,31,0)</f>
        <v>2</v>
      </c>
      <c r="R13" s="6">
        <f>VLOOKUP(B13,'[2]นักรียน(Dmc)'!$B$4:$BK$207,32,0)</f>
        <v>5</v>
      </c>
      <c r="S13" s="6">
        <f>VLOOKUP(B13,'[2]นักรียน(Dmc)'!$B$4:$BK$207,35,0)</f>
        <v>5</v>
      </c>
      <c r="T13" s="6">
        <f>VLOOKUP(B13,'[2]นักรียน(Dmc)'!$B$4:$BK$207,36,0)</f>
        <v>2</v>
      </c>
      <c r="U13" s="6">
        <f>VLOOKUP(B13,'[2]นักรียน(Dmc)'!$B$4:$BK$207,39,0)</f>
        <v>1</v>
      </c>
      <c r="V13" s="6">
        <f>VLOOKUP(B13,'[2]นักรียน(Dmc)'!$B$4:$BK$207,40,0)</f>
        <v>8</v>
      </c>
      <c r="W13" s="6">
        <f t="shared" si="1"/>
        <v>51</v>
      </c>
      <c r="X13" s="6"/>
      <c r="Y13" s="6"/>
      <c r="Z13" s="6"/>
      <c r="AA13" s="6"/>
      <c r="AB13" s="6"/>
      <c r="AC13" s="6"/>
      <c r="AD13" s="6"/>
      <c r="AE13" s="6">
        <f t="shared" si="2"/>
        <v>24</v>
      </c>
      <c r="AF13" s="6">
        <f t="shared" si="2"/>
        <v>38</v>
      </c>
      <c r="AG13" s="6">
        <f t="shared" si="3"/>
        <v>62</v>
      </c>
    </row>
    <row r="14" spans="1:33" ht="21" customHeight="1">
      <c r="A14" s="12">
        <v>10</v>
      </c>
      <c r="B14" s="13">
        <v>41030068</v>
      </c>
      <c r="C14" s="13" t="str">
        <f>VLOOKUP(B14,'[1]ตาราง 5'!$B$4:$C$218,2,0)</f>
        <v>บ้านหนองงิ้ว</v>
      </c>
      <c r="D14" s="6">
        <f>VLOOKUP(B14,'[2]นักรียน(Dmc)'!$B$4:$BK$207,3,0)</f>
        <v>0</v>
      </c>
      <c r="E14" s="6">
        <f>VLOOKUP(B14,'[2]นักรียน(Dmc)'!$B$4:$BK$207,4,0)</f>
        <v>0</v>
      </c>
      <c r="F14" s="6">
        <f>VLOOKUP(B14,'[2]นักรียน(Dmc)'!$B$4:$BK$207,7,0)</f>
        <v>1</v>
      </c>
      <c r="G14" s="6">
        <f>VLOOKUP(B14,'[2]นักรียน(Dmc)'!$B$4:$BK$207,8,0)</f>
        <v>1</v>
      </c>
      <c r="H14" s="6">
        <f>VLOOKUP(B14,'[2]นักรียน(Dmc)'!$B$4:$BK$207,11,0)</f>
        <v>2</v>
      </c>
      <c r="I14" s="6">
        <f>VLOOKUP(B14,'[2]นักรียน(Dmc)'!$B$4:$BK$207,12,0)</f>
        <v>3</v>
      </c>
      <c r="J14" s="14">
        <f t="shared" si="0"/>
        <v>7</v>
      </c>
      <c r="K14" s="6">
        <f>VLOOKUP(B14,'[2]นักรียน(Dmc)'!$B$4:$BK$207,19,0)</f>
        <v>2</v>
      </c>
      <c r="L14" s="6">
        <f>VLOOKUP(B14,'[2]นักรียน(Dmc)'!$B$4:$BK$207,20,0)</f>
        <v>6</v>
      </c>
      <c r="M14" s="6">
        <f>VLOOKUP(B14,'[2]นักรียน(Dmc)'!$B$4:$BK$207,23,0)</f>
        <v>0</v>
      </c>
      <c r="N14" s="6">
        <f>VLOOKUP(B14,'[2]นักรียน(Dmc)'!$B$4:$BK$207,24,0)</f>
        <v>3</v>
      </c>
      <c r="O14" s="6">
        <f>VLOOKUP(B14,'[2]นักรียน(Dmc)'!$B$4:$BK$207,27,0)</f>
        <v>1</v>
      </c>
      <c r="P14" s="6">
        <f>VLOOKUP(B14,'[2]นักรียน(Dmc)'!$B$4:$BK$207,28,0)</f>
        <v>1</v>
      </c>
      <c r="Q14" s="6">
        <f>VLOOKUP(B14,'[2]นักรียน(Dmc)'!$B$4:$BK$207,31,0)</f>
        <v>2</v>
      </c>
      <c r="R14" s="6">
        <f>VLOOKUP(B14,'[2]นักรียน(Dmc)'!$B$4:$BK$207,32,0)</f>
        <v>1</v>
      </c>
      <c r="S14" s="6">
        <f>VLOOKUP(B14,'[2]นักรียน(Dmc)'!$B$4:$BK$207,35,0)</f>
        <v>2</v>
      </c>
      <c r="T14" s="6">
        <f>VLOOKUP(B14,'[2]นักรียน(Dmc)'!$B$4:$BK$207,36,0)</f>
        <v>1</v>
      </c>
      <c r="U14" s="6">
        <f>VLOOKUP(B14,'[2]นักรียน(Dmc)'!$B$4:$BK$207,39,0)</f>
        <v>5</v>
      </c>
      <c r="V14" s="6">
        <f>VLOOKUP(B14,'[2]นักรียน(Dmc)'!$B$4:$BK$207,40,0)</f>
        <v>1</v>
      </c>
      <c r="W14" s="6">
        <f t="shared" si="1"/>
        <v>25</v>
      </c>
      <c r="X14" s="6"/>
      <c r="Y14" s="6"/>
      <c r="Z14" s="6"/>
      <c r="AA14" s="6"/>
      <c r="AB14" s="6"/>
      <c r="AC14" s="6"/>
      <c r="AD14" s="6"/>
      <c r="AE14" s="6">
        <f t="shared" si="2"/>
        <v>15</v>
      </c>
      <c r="AF14" s="6">
        <f t="shared" si="2"/>
        <v>17</v>
      </c>
      <c r="AG14" s="6">
        <f t="shared" si="3"/>
        <v>32</v>
      </c>
    </row>
    <row r="15" spans="1:33" ht="21" customHeight="1">
      <c r="A15" s="12">
        <v>11</v>
      </c>
      <c r="B15" s="13">
        <v>41030069</v>
      </c>
      <c r="C15" s="13" t="str">
        <f>VLOOKUP(B15,'[1]ตาราง 5'!$B$4:$C$218,2,0)</f>
        <v>บ้านดงโพนยอ</v>
      </c>
      <c r="D15" s="6">
        <f>VLOOKUP(B15,'[2]นักรียน(Dmc)'!$B$4:$BK$207,3,0)</f>
        <v>0</v>
      </c>
      <c r="E15" s="6">
        <f>VLOOKUP(B15,'[2]นักรียน(Dmc)'!$B$4:$BK$207,4,0)</f>
        <v>0</v>
      </c>
      <c r="F15" s="6">
        <f>VLOOKUP(B15,'[2]นักรียน(Dmc)'!$B$4:$BK$207,7,0)</f>
        <v>1</v>
      </c>
      <c r="G15" s="6">
        <f>VLOOKUP(B15,'[2]นักรียน(Dmc)'!$B$4:$BK$207,8,0)</f>
        <v>5</v>
      </c>
      <c r="H15" s="6">
        <f>VLOOKUP(B15,'[2]นักรียน(Dmc)'!$B$4:$BK$207,11,0)</f>
        <v>3</v>
      </c>
      <c r="I15" s="6">
        <f>VLOOKUP(B15,'[2]นักรียน(Dmc)'!$B$4:$BK$207,12,0)</f>
        <v>6</v>
      </c>
      <c r="J15" s="14">
        <f t="shared" si="0"/>
        <v>15</v>
      </c>
      <c r="K15" s="6">
        <f>VLOOKUP(B15,'[2]นักรียน(Dmc)'!$B$4:$BK$207,19,0)</f>
        <v>1</v>
      </c>
      <c r="L15" s="6">
        <f>VLOOKUP(B15,'[2]นักรียน(Dmc)'!$B$4:$BK$207,20,0)</f>
        <v>3</v>
      </c>
      <c r="M15" s="6">
        <f>VLOOKUP(B15,'[2]นักรียน(Dmc)'!$B$4:$BK$207,23,0)</f>
        <v>5</v>
      </c>
      <c r="N15" s="6">
        <f>VLOOKUP(B15,'[2]นักรียน(Dmc)'!$B$4:$BK$207,24,0)</f>
        <v>5</v>
      </c>
      <c r="O15" s="6">
        <f>VLOOKUP(B15,'[2]นักรียน(Dmc)'!$B$4:$BK$207,27,0)</f>
        <v>3</v>
      </c>
      <c r="P15" s="6">
        <f>VLOOKUP(B15,'[2]นักรียน(Dmc)'!$B$4:$BK$207,28,0)</f>
        <v>6</v>
      </c>
      <c r="Q15" s="6">
        <f>VLOOKUP(B15,'[2]นักรียน(Dmc)'!$B$4:$BK$207,31,0)</f>
        <v>3</v>
      </c>
      <c r="R15" s="6">
        <f>VLOOKUP(B15,'[2]นักรียน(Dmc)'!$B$4:$BK$207,32,0)</f>
        <v>3</v>
      </c>
      <c r="S15" s="6">
        <f>VLOOKUP(B15,'[2]นักรียน(Dmc)'!$B$4:$BK$207,35,0)</f>
        <v>4</v>
      </c>
      <c r="T15" s="6">
        <f>VLOOKUP(B15,'[2]นักรียน(Dmc)'!$B$4:$BK$207,36,0)</f>
        <v>2</v>
      </c>
      <c r="U15" s="6">
        <f>VLOOKUP(B15,'[2]นักรียน(Dmc)'!$B$4:$BK$207,39,0)</f>
        <v>6</v>
      </c>
      <c r="V15" s="6">
        <f>VLOOKUP(B15,'[2]นักรียน(Dmc)'!$B$4:$BK$207,40,0)</f>
        <v>1</v>
      </c>
      <c r="W15" s="6">
        <f t="shared" si="1"/>
        <v>42</v>
      </c>
      <c r="X15" s="6"/>
      <c r="Y15" s="6"/>
      <c r="Z15" s="6"/>
      <c r="AA15" s="6"/>
      <c r="AB15" s="6"/>
      <c r="AC15" s="6"/>
      <c r="AD15" s="6"/>
      <c r="AE15" s="6">
        <f t="shared" si="2"/>
        <v>26</v>
      </c>
      <c r="AF15" s="6">
        <f t="shared" si="2"/>
        <v>31</v>
      </c>
      <c r="AG15" s="6">
        <f t="shared" si="3"/>
        <v>57</v>
      </c>
    </row>
    <row r="16" spans="1:33" ht="21" customHeight="1">
      <c r="A16" s="12">
        <v>12</v>
      </c>
      <c r="B16" s="13">
        <v>41030070</v>
      </c>
      <c r="C16" s="13" t="str">
        <f>VLOOKUP(B16,'[1]ตาราง 5'!$B$4:$C$218,2,0)</f>
        <v>บ้านหนองบ่อ(พอลพิทยาประชานุสรณ์)</v>
      </c>
      <c r="D16" s="6">
        <f>VLOOKUP(B16,'[2]นักรียน(Dmc)'!$B$4:$BK$207,3,0)</f>
        <v>0</v>
      </c>
      <c r="E16" s="6">
        <f>VLOOKUP(B16,'[2]นักรียน(Dmc)'!$B$4:$BK$207,4,0)</f>
        <v>0</v>
      </c>
      <c r="F16" s="6">
        <f>VLOOKUP(B16,'[2]นักรียน(Dmc)'!$B$4:$BK$207,7,0)</f>
        <v>2</v>
      </c>
      <c r="G16" s="6">
        <f>VLOOKUP(B16,'[2]นักรียน(Dmc)'!$B$4:$BK$207,8,0)</f>
        <v>4</v>
      </c>
      <c r="H16" s="6">
        <f>VLOOKUP(B16,'[2]นักรียน(Dmc)'!$B$4:$BK$207,11,0)</f>
        <v>7</v>
      </c>
      <c r="I16" s="6">
        <f>VLOOKUP(B16,'[2]นักรียน(Dmc)'!$B$4:$BK$207,12,0)</f>
        <v>2</v>
      </c>
      <c r="J16" s="14">
        <f t="shared" si="0"/>
        <v>15</v>
      </c>
      <c r="K16" s="6">
        <f>VLOOKUP(B16,'[2]นักรียน(Dmc)'!$B$4:$BK$207,19,0)</f>
        <v>7</v>
      </c>
      <c r="L16" s="6">
        <f>VLOOKUP(B16,'[2]นักรียน(Dmc)'!$B$4:$BK$207,20,0)</f>
        <v>5</v>
      </c>
      <c r="M16" s="6">
        <f>VLOOKUP(B16,'[2]นักรียน(Dmc)'!$B$4:$BK$207,23,0)</f>
        <v>7</v>
      </c>
      <c r="N16" s="6">
        <f>VLOOKUP(B16,'[2]นักรียน(Dmc)'!$B$4:$BK$207,24,0)</f>
        <v>3</v>
      </c>
      <c r="O16" s="6">
        <f>VLOOKUP(B16,'[2]นักรียน(Dmc)'!$B$4:$BK$207,27,0)</f>
        <v>3</v>
      </c>
      <c r="P16" s="6">
        <f>VLOOKUP(B16,'[2]นักรียน(Dmc)'!$B$4:$BK$207,28,0)</f>
        <v>4</v>
      </c>
      <c r="Q16" s="6">
        <f>VLOOKUP(B16,'[2]นักรียน(Dmc)'!$B$4:$BK$207,31,0)</f>
        <v>2</v>
      </c>
      <c r="R16" s="6">
        <f>VLOOKUP(B16,'[2]นักรียน(Dmc)'!$B$4:$BK$207,32,0)</f>
        <v>7</v>
      </c>
      <c r="S16" s="6">
        <f>VLOOKUP(B16,'[2]นักรียน(Dmc)'!$B$4:$BK$207,35,0)</f>
        <v>4</v>
      </c>
      <c r="T16" s="6">
        <f>VLOOKUP(B16,'[2]นักรียน(Dmc)'!$B$4:$BK$207,36,0)</f>
        <v>3</v>
      </c>
      <c r="U16" s="6">
        <f>VLOOKUP(B16,'[2]นักรียน(Dmc)'!$B$4:$BK$207,39,0)</f>
        <v>9</v>
      </c>
      <c r="V16" s="6">
        <f>VLOOKUP(B16,'[2]นักรียน(Dmc)'!$B$4:$BK$207,40,0)</f>
        <v>5</v>
      </c>
      <c r="W16" s="6">
        <f t="shared" si="1"/>
        <v>59</v>
      </c>
      <c r="X16" s="6"/>
      <c r="Y16" s="6"/>
      <c r="Z16" s="6"/>
      <c r="AA16" s="6"/>
      <c r="AB16" s="6"/>
      <c r="AC16" s="6"/>
      <c r="AD16" s="6"/>
      <c r="AE16" s="6">
        <f t="shared" si="2"/>
        <v>41</v>
      </c>
      <c r="AF16" s="6">
        <f t="shared" si="2"/>
        <v>33</v>
      </c>
      <c r="AG16" s="6">
        <f t="shared" si="3"/>
        <v>74</v>
      </c>
    </row>
    <row r="17" spans="1:33" ht="21" customHeight="1">
      <c r="A17" s="12">
        <v>13</v>
      </c>
      <c r="B17" s="13">
        <v>41030073</v>
      </c>
      <c r="C17" s="13" t="str">
        <f>VLOOKUP(B17,'[1]ตาราง 5'!$B$4:$C$218,2,0)</f>
        <v>บ้านเชียงงาม</v>
      </c>
      <c r="D17" s="6">
        <f>VLOOKUP(B17,'[2]นักรียน(Dmc)'!$B$4:$BK$207,3,0)</f>
        <v>0</v>
      </c>
      <c r="E17" s="6">
        <f>VLOOKUP(B17,'[2]นักรียน(Dmc)'!$B$4:$BK$207,4,0)</f>
        <v>0</v>
      </c>
      <c r="F17" s="6">
        <f>VLOOKUP(B17,'[2]นักรียน(Dmc)'!$B$4:$BK$207,7,0)</f>
        <v>2</v>
      </c>
      <c r="G17" s="6">
        <f>VLOOKUP(B17,'[2]นักรียน(Dmc)'!$B$4:$BK$207,8,0)</f>
        <v>2</v>
      </c>
      <c r="H17" s="6">
        <f>VLOOKUP(B17,'[2]นักรียน(Dmc)'!$B$4:$BK$207,11,0)</f>
        <v>4</v>
      </c>
      <c r="I17" s="6">
        <f>VLOOKUP(B17,'[2]นักรียน(Dmc)'!$B$4:$BK$207,12,0)</f>
        <v>7</v>
      </c>
      <c r="J17" s="14">
        <f t="shared" si="0"/>
        <v>15</v>
      </c>
      <c r="K17" s="6">
        <f>VLOOKUP(B17,'[2]นักรียน(Dmc)'!$B$4:$BK$207,19,0)</f>
        <v>2</v>
      </c>
      <c r="L17" s="6">
        <f>VLOOKUP(B17,'[2]นักรียน(Dmc)'!$B$4:$BK$207,20,0)</f>
        <v>8</v>
      </c>
      <c r="M17" s="6">
        <f>VLOOKUP(B17,'[2]นักรียน(Dmc)'!$B$4:$BK$207,23,0)</f>
        <v>3</v>
      </c>
      <c r="N17" s="6">
        <f>VLOOKUP(B17,'[2]นักรียน(Dmc)'!$B$4:$BK$207,24,0)</f>
        <v>5</v>
      </c>
      <c r="O17" s="6">
        <f>VLOOKUP(B17,'[2]นักรียน(Dmc)'!$B$4:$BK$207,27,0)</f>
        <v>4</v>
      </c>
      <c r="P17" s="6">
        <f>VLOOKUP(B17,'[2]นักรียน(Dmc)'!$B$4:$BK$207,28,0)</f>
        <v>5</v>
      </c>
      <c r="Q17" s="6">
        <f>VLOOKUP(B17,'[2]นักรียน(Dmc)'!$B$4:$BK$207,31,0)</f>
        <v>5</v>
      </c>
      <c r="R17" s="6">
        <f>VLOOKUP(B17,'[2]นักรียน(Dmc)'!$B$4:$BK$207,32,0)</f>
        <v>4</v>
      </c>
      <c r="S17" s="6">
        <f>VLOOKUP(B17,'[2]นักรียน(Dmc)'!$B$4:$BK$207,35,0)</f>
        <v>11</v>
      </c>
      <c r="T17" s="6">
        <f>VLOOKUP(B17,'[2]นักรียน(Dmc)'!$B$4:$BK$207,36,0)</f>
        <v>0</v>
      </c>
      <c r="U17" s="6">
        <f>VLOOKUP(B17,'[2]นักรียน(Dmc)'!$B$4:$BK$207,39,0)</f>
        <v>5</v>
      </c>
      <c r="V17" s="6">
        <f>VLOOKUP(B17,'[2]นักรียน(Dmc)'!$B$4:$BK$207,40,0)</f>
        <v>4</v>
      </c>
      <c r="W17" s="6">
        <f t="shared" si="1"/>
        <v>56</v>
      </c>
      <c r="X17" s="6"/>
      <c r="Y17" s="6"/>
      <c r="Z17" s="6"/>
      <c r="AA17" s="6"/>
      <c r="AB17" s="6"/>
      <c r="AC17" s="6"/>
      <c r="AD17" s="6"/>
      <c r="AE17" s="6">
        <f t="shared" si="2"/>
        <v>36</v>
      </c>
      <c r="AF17" s="6">
        <f t="shared" si="2"/>
        <v>35</v>
      </c>
      <c r="AG17" s="6">
        <f t="shared" si="3"/>
        <v>71</v>
      </c>
    </row>
    <row r="18" spans="1:33" ht="21" customHeight="1">
      <c r="A18" s="12">
        <v>14</v>
      </c>
      <c r="B18" s="13">
        <v>41030074</v>
      </c>
      <c r="C18" s="13" t="str">
        <f>VLOOKUP(B18,'[1]ตาราง 5'!$B$4:$C$218,2,0)</f>
        <v>บ้านโสกหมู</v>
      </c>
      <c r="D18" s="6">
        <f>VLOOKUP(B18,'[2]นักรียน(Dmc)'!$B$4:$BK$207,3,0)</f>
        <v>0</v>
      </c>
      <c r="E18" s="6">
        <f>VLOOKUP(B18,'[2]นักรียน(Dmc)'!$B$4:$BK$207,4,0)</f>
        <v>0</v>
      </c>
      <c r="F18" s="6">
        <f>VLOOKUP(B18,'[2]นักรียน(Dmc)'!$B$4:$BK$207,7,0)</f>
        <v>13</v>
      </c>
      <c r="G18" s="6">
        <f>VLOOKUP(B18,'[2]นักรียน(Dmc)'!$B$4:$BK$207,8,0)</f>
        <v>7</v>
      </c>
      <c r="H18" s="6">
        <f>VLOOKUP(B18,'[2]นักรียน(Dmc)'!$B$4:$BK$207,11,0)</f>
        <v>7</v>
      </c>
      <c r="I18" s="6">
        <f>VLOOKUP(B18,'[2]นักรียน(Dmc)'!$B$4:$BK$207,12,0)</f>
        <v>4</v>
      </c>
      <c r="J18" s="14">
        <f t="shared" si="0"/>
        <v>31</v>
      </c>
      <c r="K18" s="6">
        <f>VLOOKUP(B18,'[2]นักรียน(Dmc)'!$B$4:$BK$207,19,0)</f>
        <v>6</v>
      </c>
      <c r="L18" s="6">
        <f>VLOOKUP(B18,'[2]นักรียน(Dmc)'!$B$4:$BK$207,20,0)</f>
        <v>8</v>
      </c>
      <c r="M18" s="6">
        <f>VLOOKUP(B18,'[2]นักรียน(Dmc)'!$B$4:$BK$207,23,0)</f>
        <v>9</v>
      </c>
      <c r="N18" s="6">
        <f>VLOOKUP(B18,'[2]นักรียน(Dmc)'!$B$4:$BK$207,24,0)</f>
        <v>8</v>
      </c>
      <c r="O18" s="6">
        <f>VLOOKUP(B18,'[2]นักรียน(Dmc)'!$B$4:$BK$207,27,0)</f>
        <v>7</v>
      </c>
      <c r="P18" s="6">
        <f>VLOOKUP(B18,'[2]นักรียน(Dmc)'!$B$4:$BK$207,28,0)</f>
        <v>2</v>
      </c>
      <c r="Q18" s="6">
        <f>VLOOKUP(B18,'[2]นักรียน(Dmc)'!$B$4:$BK$207,31,0)</f>
        <v>7</v>
      </c>
      <c r="R18" s="6">
        <f>VLOOKUP(B18,'[2]นักรียน(Dmc)'!$B$4:$BK$207,32,0)</f>
        <v>3</v>
      </c>
      <c r="S18" s="6">
        <f>VLOOKUP(B18,'[2]นักรียน(Dmc)'!$B$4:$BK$207,35,0)</f>
        <v>5</v>
      </c>
      <c r="T18" s="6">
        <f>VLOOKUP(B18,'[2]นักรียน(Dmc)'!$B$4:$BK$207,36,0)</f>
        <v>3</v>
      </c>
      <c r="U18" s="6">
        <f>VLOOKUP(B18,'[2]นักรียน(Dmc)'!$B$4:$BK$207,39,0)</f>
        <v>8</v>
      </c>
      <c r="V18" s="6">
        <f>VLOOKUP(B18,'[2]นักรียน(Dmc)'!$B$4:$BK$207,40,0)</f>
        <v>5</v>
      </c>
      <c r="W18" s="6">
        <f t="shared" si="1"/>
        <v>71</v>
      </c>
      <c r="X18" s="6"/>
      <c r="Y18" s="6"/>
      <c r="Z18" s="6"/>
      <c r="AA18" s="6"/>
      <c r="AB18" s="6"/>
      <c r="AC18" s="6"/>
      <c r="AD18" s="6"/>
      <c r="AE18" s="6">
        <f t="shared" si="2"/>
        <v>62</v>
      </c>
      <c r="AF18" s="6">
        <f t="shared" si="2"/>
        <v>40</v>
      </c>
      <c r="AG18" s="6">
        <f t="shared" si="3"/>
        <v>102</v>
      </c>
    </row>
    <row r="19" spans="1:33" ht="23.25">
      <c r="A19" s="7" t="s">
        <v>21</v>
      </c>
      <c r="B19" s="7"/>
      <c r="C19" s="7"/>
      <c r="D19" s="16">
        <f>SUM(D5:D18)</f>
        <v>0</v>
      </c>
      <c r="E19" s="16">
        <f t="shared" ref="E19:AG19" si="4">SUM(E5:E18)</f>
        <v>0</v>
      </c>
      <c r="F19" s="16">
        <f t="shared" si="4"/>
        <v>44</v>
      </c>
      <c r="G19" s="16">
        <f t="shared" si="4"/>
        <v>60</v>
      </c>
      <c r="H19" s="16">
        <f t="shared" si="4"/>
        <v>60</v>
      </c>
      <c r="I19" s="16">
        <f t="shared" si="4"/>
        <v>54</v>
      </c>
      <c r="J19" s="16">
        <f t="shared" si="4"/>
        <v>218</v>
      </c>
      <c r="K19" s="16">
        <f t="shared" si="4"/>
        <v>55</v>
      </c>
      <c r="L19" s="16">
        <f t="shared" si="4"/>
        <v>60</v>
      </c>
      <c r="M19" s="16">
        <f t="shared" si="4"/>
        <v>69</v>
      </c>
      <c r="N19" s="16">
        <f t="shared" si="4"/>
        <v>58</v>
      </c>
      <c r="O19" s="16">
        <f t="shared" si="4"/>
        <v>47</v>
      </c>
      <c r="P19" s="16">
        <f t="shared" si="4"/>
        <v>57</v>
      </c>
      <c r="Q19" s="16">
        <f t="shared" si="4"/>
        <v>53</v>
      </c>
      <c r="R19" s="16">
        <f t="shared" si="4"/>
        <v>50</v>
      </c>
      <c r="S19" s="16">
        <f t="shared" si="4"/>
        <v>61</v>
      </c>
      <c r="T19" s="16">
        <f t="shared" si="4"/>
        <v>47</v>
      </c>
      <c r="U19" s="16">
        <f t="shared" si="4"/>
        <v>62</v>
      </c>
      <c r="V19" s="16">
        <f t="shared" si="4"/>
        <v>62</v>
      </c>
      <c r="W19" s="16">
        <f t="shared" si="4"/>
        <v>681</v>
      </c>
      <c r="X19" s="16">
        <f t="shared" si="4"/>
        <v>9</v>
      </c>
      <c r="Y19" s="16">
        <f t="shared" si="4"/>
        <v>5</v>
      </c>
      <c r="Z19" s="16">
        <f t="shared" si="4"/>
        <v>5</v>
      </c>
      <c r="AA19" s="16">
        <f t="shared" si="4"/>
        <v>6</v>
      </c>
      <c r="AB19" s="16">
        <f t="shared" si="4"/>
        <v>6</v>
      </c>
      <c r="AC19" s="16">
        <f t="shared" si="4"/>
        <v>6</v>
      </c>
      <c r="AD19" s="16">
        <f t="shared" si="4"/>
        <v>37</v>
      </c>
      <c r="AE19" s="16">
        <f t="shared" si="4"/>
        <v>471</v>
      </c>
      <c r="AF19" s="16">
        <f t="shared" si="4"/>
        <v>465</v>
      </c>
      <c r="AG19" s="16">
        <f t="shared" si="4"/>
        <v>936</v>
      </c>
    </row>
    <row r="20" spans="1:33">
      <c r="A20" s="7" t="s">
        <v>22</v>
      </c>
      <c r="B20" s="7"/>
      <c r="C20" s="7"/>
      <c r="D20" s="8"/>
      <c r="E20" s="9"/>
      <c r="F20" s="8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0"/>
      <c r="X20" s="9"/>
      <c r="Y20" s="9"/>
      <c r="Z20" s="9"/>
      <c r="AA20" s="9"/>
      <c r="AB20" s="9"/>
      <c r="AC20" s="9"/>
      <c r="AD20" s="10"/>
      <c r="AE20" s="9"/>
      <c r="AF20" s="9"/>
      <c r="AG20" s="11"/>
    </row>
    <row r="21" spans="1:33">
      <c r="A21" s="12">
        <v>1</v>
      </c>
      <c r="B21" s="13">
        <v>41030002</v>
      </c>
      <c r="C21" s="13" t="str">
        <f>VLOOKUP(B21,'[1]ตาราง 5'!$B$4:$C$218,2,0)</f>
        <v>บ้านหนองกล้า</v>
      </c>
      <c r="D21" s="17">
        <f>VLOOKUP(B21,'[2]นักรียน(Dmc)'!$B$4:$BK$207,3,0)</f>
        <v>0</v>
      </c>
      <c r="E21" s="17">
        <f>VLOOKUP(B21,'[2]นักรียน(Dmc)'!$B$4:$BK$207,4,0)</f>
        <v>0</v>
      </c>
      <c r="F21" s="17">
        <f>VLOOKUP(B21,'[2]นักรียน(Dmc)'!$B$4:$BK$207,7,0)</f>
        <v>1</v>
      </c>
      <c r="G21" s="17">
        <f>VLOOKUP(B21,'[2]นักรียน(Dmc)'!$B$4:$BK$207,8,0)</f>
        <v>1</v>
      </c>
      <c r="H21" s="17">
        <f>VLOOKUP(B21,'[2]นักรียน(Dmc)'!$B$4:$BK$207,11,0)</f>
        <v>3</v>
      </c>
      <c r="I21" s="17">
        <f>VLOOKUP(B21,'[2]นักรียน(Dmc)'!$B$4:$BK$207,12,0)</f>
        <v>2</v>
      </c>
      <c r="J21" s="18">
        <f t="shared" ref="J21:J30" si="5">SUM(F21:I21)</f>
        <v>7</v>
      </c>
      <c r="K21" s="17">
        <f>VLOOKUP(B21,'[2]นักรียน(Dmc)'!$B$4:$BK$207,19,0)</f>
        <v>1</v>
      </c>
      <c r="L21" s="17">
        <f>VLOOKUP(B21,'[2]นักรียน(Dmc)'!$B$4:$BK$207,20,0)</f>
        <v>0</v>
      </c>
      <c r="M21" s="17">
        <f>VLOOKUP(B21,'[2]นักรียน(Dmc)'!$B$4:$BK$207,23,0)</f>
        <v>3</v>
      </c>
      <c r="N21" s="17">
        <f>VLOOKUP(B21,'[2]นักรียน(Dmc)'!$B$4:$BK$207,24,0)</f>
        <v>4</v>
      </c>
      <c r="O21" s="17">
        <f>VLOOKUP(B21,'[2]นักรียน(Dmc)'!$B$4:$BK$207,27,0)</f>
        <v>1</v>
      </c>
      <c r="P21" s="17">
        <f>VLOOKUP(B21,'[2]นักรียน(Dmc)'!$B$4:$BK$207,28,0)</f>
        <v>1</v>
      </c>
      <c r="Q21" s="17">
        <f>VLOOKUP(B21,'[2]นักรียน(Dmc)'!$B$4:$BK$207,31,0)</f>
        <v>3</v>
      </c>
      <c r="R21" s="17">
        <f>VLOOKUP(B21,'[2]นักรียน(Dmc)'!$B$4:$BK$207,32,0)</f>
        <v>1</v>
      </c>
      <c r="S21" s="17">
        <f>VLOOKUP(B21,'[2]นักรียน(Dmc)'!$B$4:$BK$207,35,0)</f>
        <v>3</v>
      </c>
      <c r="T21" s="17">
        <f>VLOOKUP(B21,'[2]นักรียน(Dmc)'!$B$4:$BK$207,36,0)</f>
        <v>2</v>
      </c>
      <c r="U21" s="17">
        <f>VLOOKUP(B21,'[2]นักรียน(Dmc)'!$B$4:$BK$207,39,0)</f>
        <v>3</v>
      </c>
      <c r="V21" s="17">
        <f>VLOOKUP(B21,'[2]นักรียน(Dmc)'!$B$4:$BK$207,40,0)</f>
        <v>1</v>
      </c>
      <c r="W21" s="17">
        <f t="shared" ref="W21:W30" si="6">SUM(K21:V21)</f>
        <v>23</v>
      </c>
      <c r="X21" s="17"/>
      <c r="Y21" s="17"/>
      <c r="Z21" s="17"/>
      <c r="AA21" s="17"/>
      <c r="AB21" s="17"/>
      <c r="AC21" s="17"/>
      <c r="AD21" s="17"/>
      <c r="AE21" s="17">
        <f t="shared" ref="AE21:AF30" si="7">SUM(D21,F21,H21,K21,M21,O21,Q21,S21,U21,X21,Z21,AB21)</f>
        <v>18</v>
      </c>
      <c r="AF21" s="17">
        <f t="shared" si="7"/>
        <v>12</v>
      </c>
      <c r="AG21" s="17">
        <f t="shared" ref="AG21:AG30" si="8">SUM(AE21:AF21)</f>
        <v>30</v>
      </c>
    </row>
    <row r="22" spans="1:33">
      <c r="A22" s="12">
        <v>2</v>
      </c>
      <c r="B22" s="13">
        <v>41030004</v>
      </c>
      <c r="C22" s="13" t="str">
        <f>VLOOKUP(B22,'[1]ตาราง 5'!$B$4:$C$218,2,0)</f>
        <v>บ้านบ่อคํา</v>
      </c>
      <c r="D22" s="17">
        <f>VLOOKUP(B22,'[2]นักรียน(Dmc)'!$B$4:$BK$207,3,0)</f>
        <v>0</v>
      </c>
      <c r="E22" s="17">
        <f>VLOOKUP(B22,'[2]นักรียน(Dmc)'!$B$4:$BK$207,4,0)</f>
        <v>0</v>
      </c>
      <c r="F22" s="17">
        <f>VLOOKUP(B22,'[2]นักรียน(Dmc)'!$B$4:$BK$207,7,0)</f>
        <v>1</v>
      </c>
      <c r="G22" s="17">
        <f>VLOOKUP(B22,'[2]นักรียน(Dmc)'!$B$4:$BK$207,8,0)</f>
        <v>2</v>
      </c>
      <c r="H22" s="17">
        <f>VLOOKUP(B22,'[2]นักรียน(Dmc)'!$B$4:$BK$207,11,0)</f>
        <v>1</v>
      </c>
      <c r="I22" s="17">
        <f>VLOOKUP(B22,'[2]นักรียน(Dmc)'!$B$4:$BK$207,12,0)</f>
        <v>2</v>
      </c>
      <c r="J22" s="18">
        <f t="shared" si="5"/>
        <v>6</v>
      </c>
      <c r="K22" s="17">
        <f>VLOOKUP(B22,'[2]นักรียน(Dmc)'!$B$4:$BK$207,19,0)</f>
        <v>6</v>
      </c>
      <c r="L22" s="17">
        <f>VLOOKUP(B22,'[2]นักรียน(Dmc)'!$B$4:$BK$207,20,0)</f>
        <v>1</v>
      </c>
      <c r="M22" s="17">
        <f>VLOOKUP(B22,'[2]นักรียน(Dmc)'!$B$4:$BK$207,23,0)</f>
        <v>2</v>
      </c>
      <c r="N22" s="17">
        <f>VLOOKUP(B22,'[2]นักรียน(Dmc)'!$B$4:$BK$207,24,0)</f>
        <v>0</v>
      </c>
      <c r="O22" s="17">
        <f>VLOOKUP(B22,'[2]นักรียน(Dmc)'!$B$4:$BK$207,27,0)</f>
        <v>1</v>
      </c>
      <c r="P22" s="17">
        <f>VLOOKUP(B22,'[2]นักรียน(Dmc)'!$B$4:$BK$207,28,0)</f>
        <v>2</v>
      </c>
      <c r="Q22" s="17">
        <f>VLOOKUP(B22,'[2]นักรียน(Dmc)'!$B$4:$BK$207,31,0)</f>
        <v>2</v>
      </c>
      <c r="R22" s="17">
        <f>VLOOKUP(B22,'[2]นักรียน(Dmc)'!$B$4:$BK$207,32,0)</f>
        <v>4</v>
      </c>
      <c r="S22" s="17">
        <f>VLOOKUP(B22,'[2]นักรียน(Dmc)'!$B$4:$BK$207,35,0)</f>
        <v>1</v>
      </c>
      <c r="T22" s="17">
        <f>VLOOKUP(B22,'[2]นักรียน(Dmc)'!$B$4:$BK$207,36,0)</f>
        <v>3</v>
      </c>
      <c r="U22" s="17">
        <f>VLOOKUP(B22,'[2]นักรียน(Dmc)'!$B$4:$BK$207,39,0)</f>
        <v>3</v>
      </c>
      <c r="V22" s="17">
        <f>VLOOKUP(B22,'[2]นักรียน(Dmc)'!$B$4:$BK$207,40,0)</f>
        <v>5</v>
      </c>
      <c r="W22" s="17">
        <f t="shared" si="6"/>
        <v>30</v>
      </c>
      <c r="X22" s="17"/>
      <c r="Y22" s="17"/>
      <c r="Z22" s="17"/>
      <c r="AA22" s="17"/>
      <c r="AB22" s="17"/>
      <c r="AC22" s="17"/>
      <c r="AD22" s="17"/>
      <c r="AE22" s="17">
        <f t="shared" si="7"/>
        <v>17</v>
      </c>
      <c r="AF22" s="17">
        <f t="shared" si="7"/>
        <v>19</v>
      </c>
      <c r="AG22" s="17">
        <f t="shared" si="8"/>
        <v>36</v>
      </c>
    </row>
    <row r="23" spans="1:33">
      <c r="A23" s="12">
        <v>3</v>
      </c>
      <c r="B23" s="13">
        <v>41030005</v>
      </c>
      <c r="C23" s="13" t="str">
        <f>VLOOKUP(B23,'[1]ตาราง 5'!$B$4:$C$218,2,0)</f>
        <v>บ้านนาอุดม</v>
      </c>
      <c r="D23" s="17">
        <f>VLOOKUP(B23,'[2]นักรียน(Dmc)'!$B$4:$BK$207,3,0)</f>
        <v>0</v>
      </c>
      <c r="E23" s="17">
        <f>VLOOKUP(B23,'[2]นักรียน(Dmc)'!$B$4:$BK$207,4,0)</f>
        <v>0</v>
      </c>
      <c r="F23" s="17">
        <f>VLOOKUP(B23,'[2]นักรียน(Dmc)'!$B$4:$BK$207,7,0)</f>
        <v>4</v>
      </c>
      <c r="G23" s="17">
        <f>VLOOKUP(B23,'[2]นักรียน(Dmc)'!$B$4:$BK$207,8,0)</f>
        <v>6</v>
      </c>
      <c r="H23" s="17">
        <f>VLOOKUP(B23,'[2]นักรียน(Dmc)'!$B$4:$BK$207,11,0)</f>
        <v>3</v>
      </c>
      <c r="I23" s="17">
        <f>VLOOKUP(B23,'[2]นักรียน(Dmc)'!$B$4:$BK$207,12,0)</f>
        <v>2</v>
      </c>
      <c r="J23" s="18">
        <f t="shared" si="5"/>
        <v>15</v>
      </c>
      <c r="K23" s="17">
        <f>VLOOKUP(B23,'[2]นักรียน(Dmc)'!$B$4:$BK$207,19,0)</f>
        <v>9</v>
      </c>
      <c r="L23" s="17">
        <f>VLOOKUP(B23,'[2]นักรียน(Dmc)'!$B$4:$BK$207,20,0)</f>
        <v>6</v>
      </c>
      <c r="M23" s="17">
        <f>VLOOKUP(B23,'[2]นักรียน(Dmc)'!$B$4:$BK$207,23,0)</f>
        <v>6</v>
      </c>
      <c r="N23" s="17">
        <f>VLOOKUP(B23,'[2]นักรียน(Dmc)'!$B$4:$BK$207,24,0)</f>
        <v>6</v>
      </c>
      <c r="O23" s="17">
        <f>VLOOKUP(B23,'[2]นักรียน(Dmc)'!$B$4:$BK$207,27,0)</f>
        <v>4</v>
      </c>
      <c r="P23" s="17">
        <f>VLOOKUP(B23,'[2]นักรียน(Dmc)'!$B$4:$BK$207,28,0)</f>
        <v>3</v>
      </c>
      <c r="Q23" s="17">
        <f>VLOOKUP(B23,'[2]นักรียน(Dmc)'!$B$4:$BK$207,31,0)</f>
        <v>4</v>
      </c>
      <c r="R23" s="17">
        <f>VLOOKUP(B23,'[2]นักรียน(Dmc)'!$B$4:$BK$207,32,0)</f>
        <v>6</v>
      </c>
      <c r="S23" s="17">
        <f>VLOOKUP(B23,'[2]นักรียน(Dmc)'!$B$4:$BK$207,35,0)</f>
        <v>8</v>
      </c>
      <c r="T23" s="17">
        <f>VLOOKUP(B23,'[2]นักรียน(Dmc)'!$B$4:$BK$207,36,0)</f>
        <v>8</v>
      </c>
      <c r="U23" s="17">
        <f>VLOOKUP(B23,'[2]นักรียน(Dmc)'!$B$4:$BK$207,39,0)</f>
        <v>4</v>
      </c>
      <c r="V23" s="17">
        <f>VLOOKUP(B23,'[2]นักรียน(Dmc)'!$B$4:$BK$207,40,0)</f>
        <v>5</v>
      </c>
      <c r="W23" s="17">
        <f t="shared" si="6"/>
        <v>69</v>
      </c>
      <c r="X23" s="17"/>
      <c r="Y23" s="17"/>
      <c r="Z23" s="17"/>
      <c r="AA23" s="17"/>
      <c r="AB23" s="17"/>
      <c r="AC23" s="17"/>
      <c r="AD23" s="17"/>
      <c r="AE23" s="17">
        <f t="shared" si="7"/>
        <v>42</v>
      </c>
      <c r="AF23" s="17">
        <f t="shared" si="7"/>
        <v>42</v>
      </c>
      <c r="AG23" s="17">
        <f t="shared" si="8"/>
        <v>84</v>
      </c>
    </row>
    <row r="24" spans="1:33">
      <c r="A24" s="12">
        <v>4</v>
      </c>
      <c r="B24" s="13">
        <v>41030019</v>
      </c>
      <c r="C24" s="13" t="str">
        <f>VLOOKUP(B24,'[1]ตาราง 5'!$B$4:$C$218,2,0)</f>
        <v>บ้านนาฮัง</v>
      </c>
      <c r="D24" s="17">
        <f>VLOOKUP(B24,'[2]นักรียน(Dmc)'!$B$4:$BK$207,3,0)</f>
        <v>0</v>
      </c>
      <c r="E24" s="17">
        <f>VLOOKUP(B24,'[2]นักรียน(Dmc)'!$B$4:$BK$207,4,0)</f>
        <v>0</v>
      </c>
      <c r="F24" s="17">
        <f>VLOOKUP(B24,'[2]นักรียน(Dmc)'!$B$4:$BK$207,7,0)</f>
        <v>2</v>
      </c>
      <c r="G24" s="17">
        <f>VLOOKUP(B24,'[2]นักรียน(Dmc)'!$B$4:$BK$207,8,0)</f>
        <v>2</v>
      </c>
      <c r="H24" s="17">
        <f>VLOOKUP(B24,'[2]นักรียน(Dmc)'!$B$4:$BK$207,11,0)</f>
        <v>2</v>
      </c>
      <c r="I24" s="17">
        <f>VLOOKUP(B24,'[2]นักรียน(Dmc)'!$B$4:$BK$207,12,0)</f>
        <v>3</v>
      </c>
      <c r="J24" s="18">
        <f t="shared" si="5"/>
        <v>9</v>
      </c>
      <c r="K24" s="17">
        <f>VLOOKUP(B24,'[2]นักรียน(Dmc)'!$B$4:$BK$207,19,0)</f>
        <v>5</v>
      </c>
      <c r="L24" s="17">
        <f>VLOOKUP(B24,'[2]นักรียน(Dmc)'!$B$4:$BK$207,20,0)</f>
        <v>2</v>
      </c>
      <c r="M24" s="17">
        <f>VLOOKUP(B24,'[2]นักรียน(Dmc)'!$B$4:$BK$207,23,0)</f>
        <v>6</v>
      </c>
      <c r="N24" s="17">
        <f>VLOOKUP(B24,'[2]นักรียน(Dmc)'!$B$4:$BK$207,24,0)</f>
        <v>2</v>
      </c>
      <c r="O24" s="17">
        <f>VLOOKUP(B24,'[2]นักรียน(Dmc)'!$B$4:$BK$207,27,0)</f>
        <v>2</v>
      </c>
      <c r="P24" s="17">
        <f>VLOOKUP(B24,'[2]นักรียน(Dmc)'!$B$4:$BK$207,28,0)</f>
        <v>7</v>
      </c>
      <c r="Q24" s="17">
        <f>VLOOKUP(B24,'[2]นักรียน(Dmc)'!$B$4:$BK$207,31,0)</f>
        <v>2</v>
      </c>
      <c r="R24" s="17">
        <f>VLOOKUP(B24,'[2]นักรียน(Dmc)'!$B$4:$BK$207,32,0)</f>
        <v>3</v>
      </c>
      <c r="S24" s="17">
        <f>VLOOKUP(B24,'[2]นักรียน(Dmc)'!$B$4:$BK$207,35,0)</f>
        <v>3</v>
      </c>
      <c r="T24" s="17">
        <f>VLOOKUP(B24,'[2]นักรียน(Dmc)'!$B$4:$BK$207,36,0)</f>
        <v>4</v>
      </c>
      <c r="U24" s="17">
        <f>VLOOKUP(B24,'[2]นักรียน(Dmc)'!$B$4:$BK$207,39,0)</f>
        <v>2</v>
      </c>
      <c r="V24" s="17">
        <f>VLOOKUP(B24,'[2]นักรียน(Dmc)'!$B$4:$BK$207,40,0)</f>
        <v>5</v>
      </c>
      <c r="W24" s="17">
        <f t="shared" si="6"/>
        <v>43</v>
      </c>
      <c r="X24" s="17"/>
      <c r="Y24" s="17"/>
      <c r="Z24" s="17"/>
      <c r="AA24" s="17"/>
      <c r="AB24" s="17"/>
      <c r="AC24" s="17"/>
      <c r="AD24" s="17"/>
      <c r="AE24" s="17">
        <f t="shared" si="7"/>
        <v>24</v>
      </c>
      <c r="AF24" s="17">
        <f t="shared" si="7"/>
        <v>28</v>
      </c>
      <c r="AG24" s="17">
        <f t="shared" si="8"/>
        <v>52</v>
      </c>
    </row>
    <row r="25" spans="1:33" ht="20.100000000000001" customHeight="1">
      <c r="A25" s="12">
        <v>5</v>
      </c>
      <c r="B25" s="13">
        <v>41030021</v>
      </c>
      <c r="C25" s="13" t="str">
        <f>VLOOKUP(B25,'[1]ตาราง 5'!$B$4:$C$218,2,0)</f>
        <v>บ้านหนองบัว</v>
      </c>
      <c r="D25" s="17">
        <f>VLOOKUP(B25,'[2]นักรียน(Dmc)'!$B$4:$BK$207,3,0)</f>
        <v>0</v>
      </c>
      <c r="E25" s="17">
        <f>VLOOKUP(B25,'[2]นักรียน(Dmc)'!$B$4:$BK$207,4,0)</f>
        <v>0</v>
      </c>
      <c r="F25" s="17">
        <f>VLOOKUP(B25,'[2]นักรียน(Dmc)'!$B$4:$BK$207,7,0)</f>
        <v>3</v>
      </c>
      <c r="G25" s="17">
        <f>VLOOKUP(B25,'[2]นักรียน(Dmc)'!$B$4:$BK$207,8,0)</f>
        <v>6</v>
      </c>
      <c r="H25" s="17">
        <f>VLOOKUP(B25,'[2]นักรียน(Dmc)'!$B$4:$BK$207,11,0)</f>
        <v>5</v>
      </c>
      <c r="I25" s="17">
        <f>VLOOKUP(B25,'[2]นักรียน(Dmc)'!$B$4:$BK$207,12,0)</f>
        <v>4</v>
      </c>
      <c r="J25" s="18">
        <f t="shared" si="5"/>
        <v>18</v>
      </c>
      <c r="K25" s="17">
        <f>VLOOKUP(B25,'[2]นักรียน(Dmc)'!$B$4:$BK$207,19,0)</f>
        <v>4</v>
      </c>
      <c r="L25" s="17">
        <f>VLOOKUP(B25,'[2]นักรียน(Dmc)'!$B$4:$BK$207,20,0)</f>
        <v>0</v>
      </c>
      <c r="M25" s="17">
        <f>VLOOKUP(B25,'[2]นักรียน(Dmc)'!$B$4:$BK$207,23,0)</f>
        <v>3</v>
      </c>
      <c r="N25" s="17">
        <f>VLOOKUP(B25,'[2]นักรียน(Dmc)'!$B$4:$BK$207,24,0)</f>
        <v>1</v>
      </c>
      <c r="O25" s="17">
        <f>VLOOKUP(B25,'[2]นักรียน(Dmc)'!$B$4:$BK$207,27,0)</f>
        <v>1</v>
      </c>
      <c r="P25" s="17">
        <f>VLOOKUP(B25,'[2]นักรียน(Dmc)'!$B$4:$BK$207,28,0)</f>
        <v>5</v>
      </c>
      <c r="Q25" s="17">
        <f>VLOOKUP(B25,'[2]นักรียน(Dmc)'!$B$4:$BK$207,31,0)</f>
        <v>2</v>
      </c>
      <c r="R25" s="17">
        <f>VLOOKUP(B25,'[2]นักรียน(Dmc)'!$B$4:$BK$207,32,0)</f>
        <v>1</v>
      </c>
      <c r="S25" s="17">
        <f>VLOOKUP(B25,'[2]นักรียน(Dmc)'!$B$4:$BK$207,35,0)</f>
        <v>3</v>
      </c>
      <c r="T25" s="17">
        <f>VLOOKUP(B25,'[2]นักรียน(Dmc)'!$B$4:$BK$207,36,0)</f>
        <v>4</v>
      </c>
      <c r="U25" s="17">
        <f>VLOOKUP(B25,'[2]นักรียน(Dmc)'!$B$4:$BK$207,39,0)</f>
        <v>3</v>
      </c>
      <c r="V25" s="17">
        <f>VLOOKUP(B25,'[2]นักรียน(Dmc)'!$B$4:$BK$207,40,0)</f>
        <v>5</v>
      </c>
      <c r="W25" s="17">
        <f t="shared" si="6"/>
        <v>32</v>
      </c>
      <c r="X25" s="17"/>
      <c r="Y25" s="17"/>
      <c r="Z25" s="17"/>
      <c r="AA25" s="17"/>
      <c r="AB25" s="17"/>
      <c r="AC25" s="17"/>
      <c r="AD25" s="17"/>
      <c r="AE25" s="17">
        <f t="shared" si="7"/>
        <v>24</v>
      </c>
      <c r="AF25" s="17">
        <f t="shared" si="7"/>
        <v>26</v>
      </c>
      <c r="AG25" s="17">
        <f t="shared" si="8"/>
        <v>50</v>
      </c>
    </row>
    <row r="26" spans="1:33" ht="20.100000000000001" customHeight="1">
      <c r="A26" s="12">
        <v>6</v>
      </c>
      <c r="B26" s="13">
        <v>41030031</v>
      </c>
      <c r="C26" s="13" t="str">
        <f>VLOOKUP(B26,'[1]ตาราง 5'!$B$4:$C$218,2,0)</f>
        <v>บ้านนางิ้ว</v>
      </c>
      <c r="D26" s="17">
        <f>VLOOKUP(B26,'[2]นักรียน(Dmc)'!$B$4:$BK$207,3,0)</f>
        <v>7</v>
      </c>
      <c r="E26" s="17">
        <f>VLOOKUP(B26,'[2]นักรียน(Dmc)'!$B$4:$BK$207,4,0)</f>
        <v>1</v>
      </c>
      <c r="F26" s="17">
        <f>VLOOKUP(B26,'[2]นักรียน(Dmc)'!$B$4:$BK$207,7,0)</f>
        <v>5</v>
      </c>
      <c r="G26" s="17">
        <f>VLOOKUP(B26,'[2]นักรียน(Dmc)'!$B$4:$BK$207,8,0)</f>
        <v>6</v>
      </c>
      <c r="H26" s="17">
        <f>VLOOKUP(B26,'[2]นักรียน(Dmc)'!$B$4:$BK$207,11,0)</f>
        <v>4</v>
      </c>
      <c r="I26" s="17">
        <f>VLOOKUP(B26,'[2]นักรียน(Dmc)'!$B$4:$BK$207,12,0)</f>
        <v>4</v>
      </c>
      <c r="J26" s="18">
        <f t="shared" si="5"/>
        <v>19</v>
      </c>
      <c r="K26" s="17">
        <f>VLOOKUP(B26,'[2]นักรียน(Dmc)'!$B$4:$BK$207,19,0)</f>
        <v>4</v>
      </c>
      <c r="L26" s="17">
        <f>VLOOKUP(B26,'[2]นักรียน(Dmc)'!$B$4:$BK$207,20,0)</f>
        <v>2</v>
      </c>
      <c r="M26" s="17">
        <f>VLOOKUP(B26,'[2]นักรียน(Dmc)'!$B$4:$BK$207,23,0)</f>
        <v>6</v>
      </c>
      <c r="N26" s="17">
        <f>VLOOKUP(B26,'[2]นักรียน(Dmc)'!$B$4:$BK$207,24,0)</f>
        <v>4</v>
      </c>
      <c r="O26" s="17">
        <f>VLOOKUP(B26,'[2]นักรียน(Dmc)'!$B$4:$BK$207,27,0)</f>
        <v>2</v>
      </c>
      <c r="P26" s="17">
        <f>VLOOKUP(B26,'[2]นักรียน(Dmc)'!$B$4:$BK$207,28,0)</f>
        <v>4</v>
      </c>
      <c r="Q26" s="17">
        <f>VLOOKUP(B26,'[2]นักรียน(Dmc)'!$B$4:$BK$207,31,0)</f>
        <v>2</v>
      </c>
      <c r="R26" s="17">
        <f>VLOOKUP(B26,'[2]นักรียน(Dmc)'!$B$4:$BK$207,32,0)</f>
        <v>2</v>
      </c>
      <c r="S26" s="17">
        <f>VLOOKUP(B26,'[2]นักรียน(Dmc)'!$B$4:$BK$207,35,0)</f>
        <v>7</v>
      </c>
      <c r="T26" s="17">
        <f>VLOOKUP(B26,'[2]นักรียน(Dmc)'!$B$4:$BK$207,36,0)</f>
        <v>2</v>
      </c>
      <c r="U26" s="17">
        <f>VLOOKUP(B26,'[2]นักรียน(Dmc)'!$B$4:$BK$207,39,0)</f>
        <v>4</v>
      </c>
      <c r="V26" s="17">
        <f>VLOOKUP(B26,'[2]นักรียน(Dmc)'!$B$4:$BK$207,40,0)</f>
        <v>4</v>
      </c>
      <c r="W26" s="17">
        <f t="shared" si="6"/>
        <v>43</v>
      </c>
      <c r="X26" s="17"/>
      <c r="Y26" s="17"/>
      <c r="Z26" s="17"/>
      <c r="AA26" s="17"/>
      <c r="AB26" s="17"/>
      <c r="AC26" s="17"/>
      <c r="AD26" s="17"/>
      <c r="AE26" s="17">
        <f t="shared" si="7"/>
        <v>41</v>
      </c>
      <c r="AF26" s="17">
        <f t="shared" si="7"/>
        <v>29</v>
      </c>
      <c r="AG26" s="17">
        <f t="shared" si="8"/>
        <v>70</v>
      </c>
    </row>
    <row r="27" spans="1:33" ht="20.100000000000001" customHeight="1">
      <c r="A27" s="12">
        <v>7</v>
      </c>
      <c r="B27" s="13">
        <v>41030032</v>
      </c>
      <c r="C27" s="13" t="str">
        <f>VLOOKUP(B27,'[1]ตาราง 5'!$B$4:$C$218,2,0)</f>
        <v>บ้านหนองสองห้องหนองแห้วโนนศรี</v>
      </c>
      <c r="D27" s="17">
        <f>VLOOKUP(B27,'[2]นักรียน(Dmc)'!$B$4:$BK$207,3,0)</f>
        <v>0</v>
      </c>
      <c r="E27" s="17">
        <f>VLOOKUP(B27,'[2]นักรียน(Dmc)'!$B$4:$BK$207,4,0)</f>
        <v>0</v>
      </c>
      <c r="F27" s="17">
        <f>VLOOKUP(B27,'[2]นักรียน(Dmc)'!$B$4:$BK$207,7,0)</f>
        <v>2</v>
      </c>
      <c r="G27" s="17">
        <f>VLOOKUP(B27,'[2]นักรียน(Dmc)'!$B$4:$BK$207,8,0)</f>
        <v>1</v>
      </c>
      <c r="H27" s="17">
        <f>VLOOKUP(B27,'[2]นักรียน(Dmc)'!$B$4:$BK$207,11,0)</f>
        <v>6</v>
      </c>
      <c r="I27" s="17">
        <f>VLOOKUP(B27,'[2]นักรียน(Dmc)'!$B$4:$BK$207,12,0)</f>
        <v>2</v>
      </c>
      <c r="J27" s="18">
        <f t="shared" si="5"/>
        <v>11</v>
      </c>
      <c r="K27" s="17">
        <f>VLOOKUP(B27,'[2]นักรียน(Dmc)'!$B$4:$BK$207,19,0)</f>
        <v>6</v>
      </c>
      <c r="L27" s="17">
        <f>VLOOKUP(B27,'[2]นักรียน(Dmc)'!$B$4:$BK$207,20,0)</f>
        <v>3</v>
      </c>
      <c r="M27" s="17">
        <f>VLOOKUP(B27,'[2]นักรียน(Dmc)'!$B$4:$BK$207,23,0)</f>
        <v>3</v>
      </c>
      <c r="N27" s="17">
        <f>VLOOKUP(B27,'[2]นักรียน(Dmc)'!$B$4:$BK$207,24,0)</f>
        <v>2</v>
      </c>
      <c r="O27" s="17">
        <f>VLOOKUP(B27,'[2]นักรียน(Dmc)'!$B$4:$BK$207,27,0)</f>
        <v>4</v>
      </c>
      <c r="P27" s="17">
        <f>VLOOKUP(B27,'[2]นักรียน(Dmc)'!$B$4:$BK$207,28,0)</f>
        <v>6</v>
      </c>
      <c r="Q27" s="17">
        <f>VLOOKUP(B27,'[2]นักรียน(Dmc)'!$B$4:$BK$207,31,0)</f>
        <v>5</v>
      </c>
      <c r="R27" s="17">
        <f>VLOOKUP(B27,'[2]นักรียน(Dmc)'!$B$4:$BK$207,32,0)</f>
        <v>4</v>
      </c>
      <c r="S27" s="17">
        <f>VLOOKUP(B27,'[2]นักรียน(Dmc)'!$B$4:$BK$207,35,0)</f>
        <v>2</v>
      </c>
      <c r="T27" s="17">
        <f>VLOOKUP(B27,'[2]นักรียน(Dmc)'!$B$4:$BK$207,36,0)</f>
        <v>0</v>
      </c>
      <c r="U27" s="17">
        <f>VLOOKUP(B27,'[2]นักรียน(Dmc)'!$B$4:$BK$207,39,0)</f>
        <v>3</v>
      </c>
      <c r="V27" s="17">
        <f>VLOOKUP(B27,'[2]นักรียน(Dmc)'!$B$4:$BK$207,40,0)</f>
        <v>2</v>
      </c>
      <c r="W27" s="17">
        <f t="shared" si="6"/>
        <v>40</v>
      </c>
      <c r="X27" s="17"/>
      <c r="Y27" s="17"/>
      <c r="Z27" s="17"/>
      <c r="AA27" s="17"/>
      <c r="AB27" s="17"/>
      <c r="AC27" s="17"/>
      <c r="AD27" s="17"/>
      <c r="AE27" s="17">
        <f t="shared" si="7"/>
        <v>31</v>
      </c>
      <c r="AF27" s="17">
        <f t="shared" si="7"/>
        <v>20</v>
      </c>
      <c r="AG27" s="17">
        <f t="shared" si="8"/>
        <v>51</v>
      </c>
    </row>
    <row r="28" spans="1:33" ht="20.100000000000001" customHeight="1">
      <c r="A28" s="12">
        <v>8</v>
      </c>
      <c r="B28" s="13">
        <v>41030033</v>
      </c>
      <c r="C28" s="13" t="str">
        <f>VLOOKUP(B28,'[1]ตาราง 5'!$B$4:$C$218,2,0)</f>
        <v>บ้านศาลา</v>
      </c>
      <c r="D28" s="17">
        <f>VLOOKUP(B28,'[2]นักรียน(Dmc)'!$B$4:$BK$207,3,0)</f>
        <v>0</v>
      </c>
      <c r="E28" s="17">
        <f>VLOOKUP(B28,'[2]นักรียน(Dmc)'!$B$4:$BK$207,4,0)</f>
        <v>0</v>
      </c>
      <c r="F28" s="17">
        <f>VLOOKUP(B28,'[2]นักรียน(Dmc)'!$B$4:$BK$207,7,0)</f>
        <v>6</v>
      </c>
      <c r="G28" s="17">
        <f>VLOOKUP(B28,'[2]นักรียน(Dmc)'!$B$4:$BK$207,8,0)</f>
        <v>8</v>
      </c>
      <c r="H28" s="17">
        <f>VLOOKUP(B28,'[2]นักรียน(Dmc)'!$B$4:$BK$207,11,0)</f>
        <v>6</v>
      </c>
      <c r="I28" s="17">
        <f>VLOOKUP(B28,'[2]นักรียน(Dmc)'!$B$4:$BK$207,12,0)</f>
        <v>3</v>
      </c>
      <c r="J28" s="18">
        <f t="shared" si="5"/>
        <v>23</v>
      </c>
      <c r="K28" s="17">
        <f>VLOOKUP(B28,'[2]นักรียน(Dmc)'!$B$4:$BK$207,19,0)</f>
        <v>9</v>
      </c>
      <c r="L28" s="17">
        <f>VLOOKUP(B28,'[2]นักรียน(Dmc)'!$B$4:$BK$207,20,0)</f>
        <v>7</v>
      </c>
      <c r="M28" s="17">
        <f>VLOOKUP(B28,'[2]นักรียน(Dmc)'!$B$4:$BK$207,23,0)</f>
        <v>8</v>
      </c>
      <c r="N28" s="17">
        <f>VLOOKUP(B28,'[2]นักรียน(Dmc)'!$B$4:$BK$207,24,0)</f>
        <v>2</v>
      </c>
      <c r="O28" s="17">
        <f>VLOOKUP(B28,'[2]นักรียน(Dmc)'!$B$4:$BK$207,27,0)</f>
        <v>5</v>
      </c>
      <c r="P28" s="17">
        <f>VLOOKUP(B28,'[2]นักรียน(Dmc)'!$B$4:$BK$207,28,0)</f>
        <v>6</v>
      </c>
      <c r="Q28" s="17">
        <f>VLOOKUP(B28,'[2]นักรียน(Dmc)'!$B$4:$BK$207,31,0)</f>
        <v>8</v>
      </c>
      <c r="R28" s="17">
        <f>VLOOKUP(B28,'[2]นักรียน(Dmc)'!$B$4:$BK$207,32,0)</f>
        <v>10</v>
      </c>
      <c r="S28" s="17">
        <f>VLOOKUP(B28,'[2]นักรียน(Dmc)'!$B$4:$BK$207,35,0)</f>
        <v>4</v>
      </c>
      <c r="T28" s="17">
        <f>VLOOKUP(B28,'[2]นักรียน(Dmc)'!$B$4:$BK$207,36,0)</f>
        <v>5</v>
      </c>
      <c r="U28" s="17">
        <f>VLOOKUP(B28,'[2]นักรียน(Dmc)'!$B$4:$BK$207,39,0)</f>
        <v>12</v>
      </c>
      <c r="V28" s="17">
        <f>VLOOKUP(B28,'[2]นักรียน(Dmc)'!$B$4:$BK$207,40,0)</f>
        <v>3</v>
      </c>
      <c r="W28" s="17">
        <f t="shared" si="6"/>
        <v>79</v>
      </c>
      <c r="X28" s="17"/>
      <c r="Y28" s="17"/>
      <c r="Z28" s="17"/>
      <c r="AA28" s="17"/>
      <c r="AB28" s="17"/>
      <c r="AC28" s="17"/>
      <c r="AD28" s="17"/>
      <c r="AE28" s="17">
        <f t="shared" si="7"/>
        <v>58</v>
      </c>
      <c r="AF28" s="17">
        <f t="shared" si="7"/>
        <v>44</v>
      </c>
      <c r="AG28" s="17">
        <f t="shared" si="8"/>
        <v>102</v>
      </c>
    </row>
    <row r="29" spans="1:33" ht="20.100000000000001" customHeight="1">
      <c r="A29" s="12">
        <v>9</v>
      </c>
      <c r="B29" s="13">
        <v>41030035</v>
      </c>
      <c r="C29" s="13" t="str">
        <f>VLOOKUP(B29,'[1]ตาราง 5'!$B$4:$C$218,2,0)</f>
        <v>บ้านสะคาม</v>
      </c>
      <c r="D29" s="17">
        <f>VLOOKUP(B29,'[2]นักรียน(Dmc)'!$B$4:$BK$207,3,0)</f>
        <v>0</v>
      </c>
      <c r="E29" s="17">
        <f>VLOOKUP(B29,'[2]นักรียน(Dmc)'!$B$4:$BK$207,4,0)</f>
        <v>0</v>
      </c>
      <c r="F29" s="17">
        <f>VLOOKUP(B29,'[2]นักรียน(Dmc)'!$B$4:$BK$207,7,0)</f>
        <v>0</v>
      </c>
      <c r="G29" s="17">
        <f>VLOOKUP(B29,'[2]นักรียน(Dmc)'!$B$4:$BK$207,8,0)</f>
        <v>0</v>
      </c>
      <c r="H29" s="17">
        <f>VLOOKUP(B29,'[2]นักรียน(Dmc)'!$B$4:$BK$207,11,0)</f>
        <v>0</v>
      </c>
      <c r="I29" s="17">
        <f>VLOOKUP(B29,'[2]นักรียน(Dmc)'!$B$4:$BK$207,12,0)</f>
        <v>0</v>
      </c>
      <c r="J29" s="18">
        <f t="shared" si="5"/>
        <v>0</v>
      </c>
      <c r="K29" s="17">
        <f>VLOOKUP(B29,'[2]นักรียน(Dmc)'!$B$4:$BK$207,19,0)</f>
        <v>0</v>
      </c>
      <c r="L29" s="17">
        <f>VLOOKUP(B29,'[2]นักรียน(Dmc)'!$B$4:$BK$207,20,0)</f>
        <v>0</v>
      </c>
      <c r="M29" s="17">
        <f>VLOOKUP(B29,'[2]นักรียน(Dmc)'!$B$4:$BK$207,23,0)</f>
        <v>0</v>
      </c>
      <c r="N29" s="17">
        <f>VLOOKUP(B29,'[2]นักรียน(Dmc)'!$B$4:$BK$207,24,0)</f>
        <v>0</v>
      </c>
      <c r="O29" s="17">
        <f>VLOOKUP(B29,'[2]นักรียน(Dmc)'!$B$4:$BK$207,27,0)</f>
        <v>0</v>
      </c>
      <c r="P29" s="17">
        <f>VLOOKUP(B29,'[2]นักรียน(Dmc)'!$B$4:$BK$207,28,0)</f>
        <v>0</v>
      </c>
      <c r="Q29" s="17">
        <f>VLOOKUP(B29,'[2]นักรียน(Dmc)'!$B$4:$BK$207,31,0)</f>
        <v>0</v>
      </c>
      <c r="R29" s="17">
        <f>VLOOKUP(B29,'[2]นักรียน(Dmc)'!$B$4:$BK$207,32,0)</f>
        <v>0</v>
      </c>
      <c r="S29" s="17">
        <f>VLOOKUP(B29,'[2]นักรียน(Dmc)'!$B$4:$BK$207,35,0)</f>
        <v>0</v>
      </c>
      <c r="T29" s="17">
        <f>VLOOKUP(B29,'[2]นักรียน(Dmc)'!$B$4:$BK$207,36,0)</f>
        <v>0</v>
      </c>
      <c r="U29" s="17">
        <f>VLOOKUP(B29,'[2]นักรียน(Dmc)'!$B$4:$BK$207,39,0)</f>
        <v>0</v>
      </c>
      <c r="V29" s="17">
        <f>VLOOKUP(B29,'[2]นักรียน(Dmc)'!$B$4:$BK$207,40,0)</f>
        <v>0</v>
      </c>
      <c r="W29" s="17">
        <f t="shared" si="6"/>
        <v>0</v>
      </c>
      <c r="X29" s="17"/>
      <c r="Y29" s="17"/>
      <c r="Z29" s="17"/>
      <c r="AA29" s="17"/>
      <c r="AB29" s="17"/>
      <c r="AC29" s="17"/>
      <c r="AD29" s="17"/>
      <c r="AE29" s="17">
        <f t="shared" si="7"/>
        <v>0</v>
      </c>
      <c r="AF29" s="17">
        <f t="shared" si="7"/>
        <v>0</v>
      </c>
      <c r="AG29" s="17">
        <f t="shared" si="8"/>
        <v>0</v>
      </c>
    </row>
    <row r="30" spans="1:33" ht="20.100000000000001" customHeight="1">
      <c r="A30" s="12">
        <v>10</v>
      </c>
      <c r="B30" s="13">
        <v>41030037</v>
      </c>
      <c r="C30" s="13" t="str">
        <f>VLOOKUP(B30,'[1]ตาราง 5'!$B$4:$C$218,2,0)</f>
        <v>บ้านดอนยางเดี่ยว</v>
      </c>
      <c r="D30" s="17">
        <f>VLOOKUP(B30,'[2]นักรียน(Dmc)'!$B$4:$BK$207,3,0)</f>
        <v>2</v>
      </c>
      <c r="E30" s="17">
        <f>VLOOKUP(B30,'[2]นักรียน(Dmc)'!$B$4:$BK$207,4,0)</f>
        <v>1</v>
      </c>
      <c r="F30" s="17">
        <f>VLOOKUP(B30,'[2]นักรียน(Dmc)'!$B$4:$BK$207,7,0)</f>
        <v>4</v>
      </c>
      <c r="G30" s="17">
        <f>VLOOKUP(B30,'[2]นักรียน(Dmc)'!$B$4:$BK$207,8,0)</f>
        <v>6</v>
      </c>
      <c r="H30" s="17">
        <f>VLOOKUP(B30,'[2]นักรียน(Dmc)'!$B$4:$BK$207,11,0)</f>
        <v>1</v>
      </c>
      <c r="I30" s="17">
        <f>VLOOKUP(B30,'[2]นักรียน(Dmc)'!$B$4:$BK$207,12,0)</f>
        <v>5</v>
      </c>
      <c r="J30" s="18">
        <f t="shared" si="5"/>
        <v>16</v>
      </c>
      <c r="K30" s="17">
        <f>VLOOKUP(B30,'[2]นักรียน(Dmc)'!$B$4:$BK$207,19,0)</f>
        <v>7</v>
      </c>
      <c r="L30" s="17">
        <f>VLOOKUP(B30,'[2]นักรียน(Dmc)'!$B$4:$BK$207,20,0)</f>
        <v>3</v>
      </c>
      <c r="M30" s="17">
        <f>VLOOKUP(B30,'[2]นักรียน(Dmc)'!$B$4:$BK$207,23,0)</f>
        <v>2</v>
      </c>
      <c r="N30" s="17">
        <f>VLOOKUP(B30,'[2]นักรียน(Dmc)'!$B$4:$BK$207,24,0)</f>
        <v>3</v>
      </c>
      <c r="O30" s="17">
        <f>VLOOKUP(B30,'[2]นักรียน(Dmc)'!$B$4:$BK$207,27,0)</f>
        <v>3</v>
      </c>
      <c r="P30" s="17">
        <f>VLOOKUP(B30,'[2]นักรียน(Dmc)'!$B$4:$BK$207,28,0)</f>
        <v>6</v>
      </c>
      <c r="Q30" s="17">
        <f>VLOOKUP(B30,'[2]นักรียน(Dmc)'!$B$4:$BK$207,31,0)</f>
        <v>4</v>
      </c>
      <c r="R30" s="17">
        <f>VLOOKUP(B30,'[2]นักรียน(Dmc)'!$B$4:$BK$207,32,0)</f>
        <v>1</v>
      </c>
      <c r="S30" s="17">
        <f>VLOOKUP(B30,'[2]นักรียน(Dmc)'!$B$4:$BK$207,35,0)</f>
        <v>1</v>
      </c>
      <c r="T30" s="17">
        <f>VLOOKUP(B30,'[2]นักรียน(Dmc)'!$B$4:$BK$207,36,0)</f>
        <v>1</v>
      </c>
      <c r="U30" s="17">
        <f>VLOOKUP(B30,'[2]นักรียน(Dmc)'!$B$4:$BK$207,39,0)</f>
        <v>3</v>
      </c>
      <c r="V30" s="17">
        <f>VLOOKUP(B30,'[2]นักรียน(Dmc)'!$B$4:$BK$207,40,0)</f>
        <v>5</v>
      </c>
      <c r="W30" s="17">
        <f t="shared" si="6"/>
        <v>39</v>
      </c>
      <c r="X30" s="17"/>
      <c r="Y30" s="17"/>
      <c r="Z30" s="17"/>
      <c r="AA30" s="17"/>
      <c r="AB30" s="17"/>
      <c r="AC30" s="17"/>
      <c r="AD30" s="17"/>
      <c r="AE30" s="17">
        <f t="shared" si="7"/>
        <v>27</v>
      </c>
      <c r="AF30" s="17">
        <f t="shared" si="7"/>
        <v>31</v>
      </c>
      <c r="AG30" s="17">
        <f t="shared" si="8"/>
        <v>58</v>
      </c>
    </row>
    <row r="31" spans="1:33" ht="23.25">
      <c r="A31" s="7" t="s">
        <v>23</v>
      </c>
      <c r="B31" s="7"/>
      <c r="C31" s="7"/>
      <c r="D31" s="16">
        <f>SUM(D21:D30)</f>
        <v>9</v>
      </c>
      <c r="E31" s="16">
        <f t="shared" ref="E31:AG31" si="9">SUM(E21:E30)</f>
        <v>2</v>
      </c>
      <c r="F31" s="16">
        <f t="shared" si="9"/>
        <v>28</v>
      </c>
      <c r="G31" s="16">
        <f t="shared" si="9"/>
        <v>38</v>
      </c>
      <c r="H31" s="16">
        <f t="shared" si="9"/>
        <v>31</v>
      </c>
      <c r="I31" s="16">
        <f t="shared" si="9"/>
        <v>27</v>
      </c>
      <c r="J31" s="16">
        <f t="shared" si="9"/>
        <v>124</v>
      </c>
      <c r="K31" s="16">
        <f t="shared" si="9"/>
        <v>51</v>
      </c>
      <c r="L31" s="16">
        <f t="shared" si="9"/>
        <v>24</v>
      </c>
      <c r="M31" s="16">
        <f t="shared" si="9"/>
        <v>39</v>
      </c>
      <c r="N31" s="16">
        <f t="shared" si="9"/>
        <v>24</v>
      </c>
      <c r="O31" s="16">
        <f t="shared" si="9"/>
        <v>23</v>
      </c>
      <c r="P31" s="16">
        <f t="shared" si="9"/>
        <v>40</v>
      </c>
      <c r="Q31" s="16">
        <f t="shared" si="9"/>
        <v>32</v>
      </c>
      <c r="R31" s="16">
        <f t="shared" si="9"/>
        <v>32</v>
      </c>
      <c r="S31" s="16">
        <f t="shared" si="9"/>
        <v>32</v>
      </c>
      <c r="T31" s="16">
        <f t="shared" si="9"/>
        <v>29</v>
      </c>
      <c r="U31" s="16">
        <f t="shared" si="9"/>
        <v>37</v>
      </c>
      <c r="V31" s="16">
        <f t="shared" si="9"/>
        <v>35</v>
      </c>
      <c r="W31" s="16">
        <f t="shared" si="9"/>
        <v>398</v>
      </c>
      <c r="X31" s="16">
        <f t="shared" si="9"/>
        <v>0</v>
      </c>
      <c r="Y31" s="16">
        <f t="shared" si="9"/>
        <v>0</v>
      </c>
      <c r="Z31" s="16">
        <f t="shared" si="9"/>
        <v>0</v>
      </c>
      <c r="AA31" s="16">
        <f t="shared" si="9"/>
        <v>0</v>
      </c>
      <c r="AB31" s="16">
        <f t="shared" si="9"/>
        <v>0</v>
      </c>
      <c r="AC31" s="16">
        <f t="shared" si="9"/>
        <v>0</v>
      </c>
      <c r="AD31" s="16">
        <f t="shared" si="9"/>
        <v>0</v>
      </c>
      <c r="AE31" s="16">
        <f t="shared" si="9"/>
        <v>282</v>
      </c>
      <c r="AF31" s="16">
        <f t="shared" si="9"/>
        <v>251</v>
      </c>
      <c r="AG31" s="16">
        <f t="shared" si="9"/>
        <v>533</v>
      </c>
    </row>
    <row r="32" spans="1:33">
      <c r="A32" s="7" t="s">
        <v>24</v>
      </c>
      <c r="B32" s="7"/>
      <c r="C32" s="7"/>
      <c r="D32" s="8"/>
      <c r="E32" s="9"/>
      <c r="F32" s="8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0"/>
      <c r="X32" s="9"/>
      <c r="Y32" s="9"/>
      <c r="Z32" s="9"/>
      <c r="AA32" s="9"/>
      <c r="AB32" s="9"/>
      <c r="AC32" s="9"/>
      <c r="AD32" s="10"/>
      <c r="AE32" s="9"/>
      <c r="AF32" s="9"/>
      <c r="AG32" s="11"/>
    </row>
    <row r="33" spans="1:33">
      <c r="A33" s="12">
        <v>1</v>
      </c>
      <c r="B33" s="13">
        <v>41030022</v>
      </c>
      <c r="C33" s="13" t="str">
        <f>VLOOKUP(B33,'[1]ตาราง 5'!$B$4:$C$218,2,0)</f>
        <v>บ้านพังงู</v>
      </c>
      <c r="D33" s="6">
        <f>VLOOKUP(B33,'[2]นักรียน(Dmc)'!$B$4:$BK$207,3,0)</f>
        <v>0</v>
      </c>
      <c r="E33" s="6">
        <f>VLOOKUP(B33,'[2]นักรียน(Dmc)'!$B$4:$BK$207,4,0)</f>
        <v>0</v>
      </c>
      <c r="F33" s="6">
        <f>VLOOKUP(B33,'[2]นักรียน(Dmc)'!$B$4:$BK$207,7,0)</f>
        <v>7</v>
      </c>
      <c r="G33" s="6">
        <f>VLOOKUP(B33,'[2]นักรียน(Dmc)'!$B$4:$BK$207,8,0)</f>
        <v>5</v>
      </c>
      <c r="H33" s="6">
        <f>VLOOKUP(B33,'[2]นักรียน(Dmc)'!$B$4:$BK$207,11,0)</f>
        <v>2</v>
      </c>
      <c r="I33" s="6">
        <f>VLOOKUP(B33,'[2]นักรียน(Dmc)'!$B$4:$BK$207,12,0)</f>
        <v>2</v>
      </c>
      <c r="J33" s="14">
        <f>SUM(F33:I33)</f>
        <v>16</v>
      </c>
      <c r="K33" s="6">
        <f>VLOOKUP(B33,'[2]นักรียน(Dmc)'!$B$4:$BK$207,19,0)</f>
        <v>5</v>
      </c>
      <c r="L33" s="6">
        <f>VLOOKUP(B33,'[2]นักรียน(Dmc)'!$B$4:$BK$207,20,0)</f>
        <v>2</v>
      </c>
      <c r="M33" s="6">
        <f>VLOOKUP(B33,'[2]นักรียน(Dmc)'!$B$4:$BK$207,23,0)</f>
        <v>3</v>
      </c>
      <c r="N33" s="6">
        <f>VLOOKUP(B33,'[2]นักรียน(Dmc)'!$B$4:$BK$207,24,0)</f>
        <v>4</v>
      </c>
      <c r="O33" s="6">
        <f>VLOOKUP(B33,'[2]นักรียน(Dmc)'!$B$4:$BK$207,27,0)</f>
        <v>7</v>
      </c>
      <c r="P33" s="6">
        <f>VLOOKUP(B33,'[2]นักรียน(Dmc)'!$B$4:$BK$207,28,0)</f>
        <v>3</v>
      </c>
      <c r="Q33" s="6">
        <f>VLOOKUP(B33,'[2]นักรียน(Dmc)'!$B$4:$BK$207,31,0)</f>
        <v>4</v>
      </c>
      <c r="R33" s="6">
        <f>VLOOKUP(B33,'[2]นักรียน(Dmc)'!$B$4:$BK$207,32,0)</f>
        <v>5</v>
      </c>
      <c r="S33" s="6">
        <f>VLOOKUP(B33,'[2]นักรียน(Dmc)'!$B$4:$BK$207,35,0)</f>
        <v>2</v>
      </c>
      <c r="T33" s="6">
        <f>VLOOKUP(B33,'[2]นักรียน(Dmc)'!$B$4:$BK$207,36,0)</f>
        <v>2</v>
      </c>
      <c r="U33" s="6">
        <f>VLOOKUP(B33,'[2]นักรียน(Dmc)'!$B$4:$BK$207,39,0)</f>
        <v>5</v>
      </c>
      <c r="V33" s="6">
        <f>VLOOKUP(B33,'[2]นักรียน(Dmc)'!$B$4:$BK$207,40,0)</f>
        <v>5</v>
      </c>
      <c r="W33" s="6">
        <f>SUM(K33:V33)</f>
        <v>47</v>
      </c>
      <c r="X33" s="6">
        <f>VLOOKUP(B33,'[2]นักรียน(Dmc)'!$B$4:$BK$207,47,0)</f>
        <v>1</v>
      </c>
      <c r="Y33" s="6">
        <f>VLOOKUP(B33,'[2]นักรียน(Dmc)'!$B$4:$BK$207,48,0)</f>
        <v>2</v>
      </c>
      <c r="Z33" s="6">
        <f>VLOOKUP(B33,'[2]นักรียน(Dmc)'!$B$4:$BK$207,51,0)</f>
        <v>3</v>
      </c>
      <c r="AA33" s="6">
        <f>VLOOKUP(B33,'[2]นักรียน(Dmc)'!$B$4:$BK$207,52,0)</f>
        <v>0</v>
      </c>
      <c r="AB33" s="6">
        <f>VLOOKUP(B33,'[2]นักรียน(Dmc)'!$B$4:$BK$207,55,0)</f>
        <v>2</v>
      </c>
      <c r="AC33" s="6">
        <f>VLOOKUP(B33,'[2]นักรียน(Dmc)'!$B$4:$BK$207,56,0)</f>
        <v>1</v>
      </c>
      <c r="AD33" s="6">
        <f>SUM(X33:AC33)</f>
        <v>9</v>
      </c>
      <c r="AE33" s="6">
        <f>SUM(D33,F33,H33,K33,M33,O33,Q33,S33,U33,X33,Z33,AB33)</f>
        <v>41</v>
      </c>
      <c r="AF33" s="6">
        <f>SUM(E33,G33,I33,L33,N33,P33,R33,T33,V33,Y33,AA33,AC33)</f>
        <v>31</v>
      </c>
      <c r="AG33" s="6">
        <f>SUM(AE33:AF33)</f>
        <v>72</v>
      </c>
    </row>
    <row r="34" spans="1:33">
      <c r="A34" s="12">
        <v>2</v>
      </c>
      <c r="B34" s="13">
        <v>41030023</v>
      </c>
      <c r="C34" s="13" t="str">
        <f>VLOOKUP(B34,'[1]ตาราง 5'!$B$4:$C$218,2,0)</f>
        <v>บ้านขาวัว</v>
      </c>
      <c r="D34" s="6">
        <f>VLOOKUP(B34,'[2]นักรียน(Dmc)'!$B$4:$BK$207,3,0)</f>
        <v>0</v>
      </c>
      <c r="E34" s="6">
        <f>VLOOKUP(B34,'[2]นักรียน(Dmc)'!$B$4:$BK$207,4,0)</f>
        <v>0</v>
      </c>
      <c r="F34" s="6">
        <f>VLOOKUP(B34,'[2]นักรียน(Dmc)'!$B$4:$BK$207,7,0)</f>
        <v>5</v>
      </c>
      <c r="G34" s="6">
        <f>VLOOKUP(B34,'[2]นักรียน(Dmc)'!$B$4:$BK$207,8,0)</f>
        <v>0</v>
      </c>
      <c r="H34" s="6">
        <f>VLOOKUP(B34,'[2]นักรียน(Dmc)'!$B$4:$BK$207,11,0)</f>
        <v>5</v>
      </c>
      <c r="I34" s="6">
        <f>VLOOKUP(B34,'[2]นักรียน(Dmc)'!$B$4:$BK$207,12,0)</f>
        <v>5</v>
      </c>
      <c r="J34" s="14">
        <f t="shared" ref="J34:J43" si="10">SUM(F34:I34)</f>
        <v>15</v>
      </c>
      <c r="K34" s="6">
        <f>VLOOKUP(B34,'[2]นักรียน(Dmc)'!$B$4:$BK$207,19,0)</f>
        <v>3</v>
      </c>
      <c r="L34" s="6">
        <f>VLOOKUP(B34,'[2]นักรียน(Dmc)'!$B$4:$BK$207,20,0)</f>
        <v>6</v>
      </c>
      <c r="M34" s="6">
        <f>VLOOKUP(B34,'[2]นักรียน(Dmc)'!$B$4:$BK$207,23,0)</f>
        <v>7</v>
      </c>
      <c r="N34" s="6">
        <f>VLOOKUP(B34,'[2]นักรียน(Dmc)'!$B$4:$BK$207,24,0)</f>
        <v>2</v>
      </c>
      <c r="O34" s="6">
        <f>VLOOKUP(B34,'[2]นักรียน(Dmc)'!$B$4:$BK$207,27,0)</f>
        <v>3</v>
      </c>
      <c r="P34" s="6">
        <f>VLOOKUP(B34,'[2]นักรียน(Dmc)'!$B$4:$BK$207,28,0)</f>
        <v>5</v>
      </c>
      <c r="Q34" s="6">
        <f>VLOOKUP(B34,'[2]นักรียน(Dmc)'!$B$4:$BK$207,31,0)</f>
        <v>3</v>
      </c>
      <c r="R34" s="6">
        <f>VLOOKUP(B34,'[2]นักรียน(Dmc)'!$B$4:$BK$207,32,0)</f>
        <v>3</v>
      </c>
      <c r="S34" s="6">
        <f>VLOOKUP(B34,'[2]นักรียน(Dmc)'!$B$4:$BK$207,35,0)</f>
        <v>3</v>
      </c>
      <c r="T34" s="6">
        <f>VLOOKUP(B34,'[2]นักรียน(Dmc)'!$B$4:$BK$207,36,0)</f>
        <v>5</v>
      </c>
      <c r="U34" s="6">
        <f>VLOOKUP(B34,'[2]นักรียน(Dmc)'!$B$4:$BK$207,39,0)</f>
        <v>3</v>
      </c>
      <c r="V34" s="6">
        <f>VLOOKUP(B34,'[2]นักรียน(Dmc)'!$B$4:$BK$207,40,0)</f>
        <v>7</v>
      </c>
      <c r="W34" s="6">
        <f t="shared" ref="W34:W43" si="11">SUM(K34:V34)</f>
        <v>50</v>
      </c>
      <c r="X34" s="6"/>
      <c r="Y34" s="6"/>
      <c r="Z34" s="6"/>
      <c r="AA34" s="6"/>
      <c r="AB34" s="6"/>
      <c r="AC34" s="6"/>
      <c r="AD34" s="6"/>
      <c r="AE34" s="6">
        <f t="shared" ref="AE34:AF43" si="12">SUM(D34,F34,H34,K34,M34,O34,Q34,S34,U34,X34,Z34,AB34)</f>
        <v>32</v>
      </c>
      <c r="AF34" s="6">
        <f t="shared" si="12"/>
        <v>33</v>
      </c>
      <c r="AG34" s="6">
        <f t="shared" ref="AG34:AG43" si="13">SUM(AE34:AF34)</f>
        <v>65</v>
      </c>
    </row>
    <row r="35" spans="1:33">
      <c r="A35" s="12">
        <v>3</v>
      </c>
      <c r="B35" s="13">
        <v>41030024</v>
      </c>
      <c r="C35" s="13" t="str">
        <f>VLOOKUP(B35,'[1]ตาราง 5'!$B$4:$C$218,2,0)</f>
        <v>บ้านพังซ่อน</v>
      </c>
      <c r="D35" s="6">
        <f>VLOOKUP(B35,'[2]นักรียน(Dmc)'!$B$4:$BK$207,3,0)</f>
        <v>0</v>
      </c>
      <c r="E35" s="6">
        <f>VLOOKUP(B35,'[2]นักรียน(Dmc)'!$B$4:$BK$207,4,0)</f>
        <v>0</v>
      </c>
      <c r="F35" s="6">
        <f>VLOOKUP(B35,'[2]นักรียน(Dmc)'!$B$4:$BK$207,7,0)</f>
        <v>4</v>
      </c>
      <c r="G35" s="6">
        <f>VLOOKUP(B35,'[2]นักรียน(Dmc)'!$B$4:$BK$207,8,0)</f>
        <v>3</v>
      </c>
      <c r="H35" s="6">
        <f>VLOOKUP(B35,'[2]นักรียน(Dmc)'!$B$4:$BK$207,11,0)</f>
        <v>5</v>
      </c>
      <c r="I35" s="6">
        <f>VLOOKUP(B35,'[2]นักรียน(Dmc)'!$B$4:$BK$207,12,0)</f>
        <v>2</v>
      </c>
      <c r="J35" s="14">
        <f t="shared" si="10"/>
        <v>14</v>
      </c>
      <c r="K35" s="6">
        <f>VLOOKUP(B35,'[2]นักรียน(Dmc)'!$B$4:$BK$207,19,0)</f>
        <v>2</v>
      </c>
      <c r="L35" s="6">
        <f>VLOOKUP(B35,'[2]นักรียน(Dmc)'!$B$4:$BK$207,20,0)</f>
        <v>3</v>
      </c>
      <c r="M35" s="6">
        <f>VLOOKUP(B35,'[2]นักรียน(Dmc)'!$B$4:$BK$207,23,0)</f>
        <v>5</v>
      </c>
      <c r="N35" s="6">
        <f>VLOOKUP(B35,'[2]นักรียน(Dmc)'!$B$4:$BK$207,24,0)</f>
        <v>4</v>
      </c>
      <c r="O35" s="6">
        <f>VLOOKUP(B35,'[2]นักรียน(Dmc)'!$B$4:$BK$207,27,0)</f>
        <v>4</v>
      </c>
      <c r="P35" s="6">
        <f>VLOOKUP(B35,'[2]นักรียน(Dmc)'!$B$4:$BK$207,28,0)</f>
        <v>5</v>
      </c>
      <c r="Q35" s="6">
        <f>VLOOKUP(B35,'[2]นักรียน(Dmc)'!$B$4:$BK$207,31,0)</f>
        <v>11</v>
      </c>
      <c r="R35" s="6">
        <f>VLOOKUP(B35,'[2]นักรียน(Dmc)'!$B$4:$BK$207,32,0)</f>
        <v>8</v>
      </c>
      <c r="S35" s="6">
        <f>VLOOKUP(B35,'[2]นักรียน(Dmc)'!$B$4:$BK$207,35,0)</f>
        <v>5</v>
      </c>
      <c r="T35" s="6">
        <f>VLOOKUP(B35,'[2]นักรียน(Dmc)'!$B$4:$BK$207,36,0)</f>
        <v>8</v>
      </c>
      <c r="U35" s="6">
        <f>VLOOKUP(B35,'[2]นักรียน(Dmc)'!$B$4:$BK$207,39,0)</f>
        <v>9</v>
      </c>
      <c r="V35" s="6">
        <f>VLOOKUP(B35,'[2]นักรียน(Dmc)'!$B$4:$BK$207,40,0)</f>
        <v>4</v>
      </c>
      <c r="W35" s="6">
        <f t="shared" si="11"/>
        <v>68</v>
      </c>
      <c r="X35" s="6"/>
      <c r="Y35" s="6"/>
      <c r="Z35" s="6"/>
      <c r="AA35" s="6"/>
      <c r="AB35" s="6"/>
      <c r="AC35" s="6"/>
      <c r="AD35" s="6"/>
      <c r="AE35" s="6">
        <f t="shared" si="12"/>
        <v>45</v>
      </c>
      <c r="AF35" s="6">
        <f t="shared" si="12"/>
        <v>37</v>
      </c>
      <c r="AG35" s="6">
        <f t="shared" si="13"/>
        <v>82</v>
      </c>
    </row>
    <row r="36" spans="1:33">
      <c r="A36" s="12">
        <v>4</v>
      </c>
      <c r="B36" s="13">
        <v>41030025</v>
      </c>
      <c r="C36" s="13" t="str">
        <f>VLOOKUP(B36,'[1]ตาราง 5'!$B$4:$C$218,2,0)</f>
        <v>บ้านเรืองชัย</v>
      </c>
      <c r="D36" s="6">
        <f>VLOOKUP(B36,'[2]นักรียน(Dmc)'!$B$4:$BK$207,3,0)</f>
        <v>0</v>
      </c>
      <c r="E36" s="6">
        <f>VLOOKUP(B36,'[2]นักรียน(Dmc)'!$B$4:$BK$207,4,0)</f>
        <v>0</v>
      </c>
      <c r="F36" s="6">
        <f>VLOOKUP(B36,'[2]นักรียน(Dmc)'!$B$4:$BK$207,7,0)</f>
        <v>3</v>
      </c>
      <c r="G36" s="6">
        <f>VLOOKUP(B36,'[2]นักรียน(Dmc)'!$B$4:$BK$207,8,0)</f>
        <v>10</v>
      </c>
      <c r="H36" s="6">
        <f>VLOOKUP(B36,'[2]นักรียน(Dmc)'!$B$4:$BK$207,11,0)</f>
        <v>3</v>
      </c>
      <c r="I36" s="6">
        <f>VLOOKUP(B36,'[2]นักรียน(Dmc)'!$B$4:$BK$207,12,0)</f>
        <v>0</v>
      </c>
      <c r="J36" s="14">
        <f t="shared" si="10"/>
        <v>16</v>
      </c>
      <c r="K36" s="6">
        <f>VLOOKUP(B36,'[2]นักรียน(Dmc)'!$B$4:$BK$207,19,0)</f>
        <v>1</v>
      </c>
      <c r="L36" s="6">
        <f>VLOOKUP(B36,'[2]นักรียน(Dmc)'!$B$4:$BK$207,20,0)</f>
        <v>5</v>
      </c>
      <c r="M36" s="6">
        <f>VLOOKUP(B36,'[2]นักรียน(Dmc)'!$B$4:$BK$207,23,0)</f>
        <v>6</v>
      </c>
      <c r="N36" s="6">
        <f>VLOOKUP(B36,'[2]นักรียน(Dmc)'!$B$4:$BK$207,24,0)</f>
        <v>7</v>
      </c>
      <c r="O36" s="6">
        <f>VLOOKUP(B36,'[2]นักรียน(Dmc)'!$B$4:$BK$207,27,0)</f>
        <v>9</v>
      </c>
      <c r="P36" s="6">
        <f>VLOOKUP(B36,'[2]นักรียน(Dmc)'!$B$4:$BK$207,28,0)</f>
        <v>4</v>
      </c>
      <c r="Q36" s="6">
        <f>VLOOKUP(B36,'[2]นักรียน(Dmc)'!$B$4:$BK$207,31,0)</f>
        <v>4</v>
      </c>
      <c r="R36" s="6">
        <f>VLOOKUP(B36,'[2]นักรียน(Dmc)'!$B$4:$BK$207,32,0)</f>
        <v>5</v>
      </c>
      <c r="S36" s="6">
        <f>VLOOKUP(B36,'[2]นักรียน(Dmc)'!$B$4:$BK$207,35,0)</f>
        <v>3</v>
      </c>
      <c r="T36" s="6">
        <f>VLOOKUP(B36,'[2]นักรียน(Dmc)'!$B$4:$BK$207,36,0)</f>
        <v>4</v>
      </c>
      <c r="U36" s="6">
        <f>VLOOKUP(B36,'[2]นักรียน(Dmc)'!$B$4:$BK$207,39,0)</f>
        <v>6</v>
      </c>
      <c r="V36" s="6">
        <f>VLOOKUP(B36,'[2]นักรียน(Dmc)'!$B$4:$BK$207,40,0)</f>
        <v>2</v>
      </c>
      <c r="W36" s="6">
        <f t="shared" si="11"/>
        <v>56</v>
      </c>
      <c r="X36" s="6"/>
      <c r="Y36" s="6"/>
      <c r="Z36" s="6"/>
      <c r="AA36" s="6"/>
      <c r="AB36" s="6"/>
      <c r="AC36" s="6"/>
      <c r="AD36" s="6"/>
      <c r="AE36" s="6">
        <f t="shared" si="12"/>
        <v>35</v>
      </c>
      <c r="AF36" s="6">
        <f t="shared" si="12"/>
        <v>37</v>
      </c>
      <c r="AG36" s="6">
        <f t="shared" si="13"/>
        <v>72</v>
      </c>
    </row>
    <row r="37" spans="1:33">
      <c r="A37" s="12">
        <v>5</v>
      </c>
      <c r="B37" s="13">
        <v>41030026</v>
      </c>
      <c r="C37" s="13" t="str">
        <f>VLOOKUP(B37,'[1]ตาราง 5'!$B$4:$C$218,2,0)</f>
        <v>บ้านโคกถาวรทรายงาม</v>
      </c>
      <c r="D37" s="6">
        <f>VLOOKUP(B37,'[2]นักรียน(Dmc)'!$B$4:$BK$207,3,0)</f>
        <v>0</v>
      </c>
      <c r="E37" s="6">
        <f>VLOOKUP(B37,'[2]นักรียน(Dmc)'!$B$4:$BK$207,4,0)</f>
        <v>0</v>
      </c>
      <c r="F37" s="6">
        <f>VLOOKUP(B37,'[2]นักรียน(Dmc)'!$B$4:$BK$207,7,0)</f>
        <v>1</v>
      </c>
      <c r="G37" s="6">
        <f>VLOOKUP(B37,'[2]นักรียน(Dmc)'!$B$4:$BK$207,8,0)</f>
        <v>4</v>
      </c>
      <c r="H37" s="6">
        <f>VLOOKUP(B37,'[2]นักรียน(Dmc)'!$B$4:$BK$207,11,0)</f>
        <v>3</v>
      </c>
      <c r="I37" s="6">
        <f>VLOOKUP(B37,'[2]นักรียน(Dmc)'!$B$4:$BK$207,12,0)</f>
        <v>2</v>
      </c>
      <c r="J37" s="14">
        <f t="shared" si="10"/>
        <v>10</v>
      </c>
      <c r="K37" s="6">
        <f>VLOOKUP(B37,'[2]นักรียน(Dmc)'!$B$4:$BK$207,19,0)</f>
        <v>2</v>
      </c>
      <c r="L37" s="6">
        <f>VLOOKUP(B37,'[2]นักรียน(Dmc)'!$B$4:$BK$207,20,0)</f>
        <v>1</v>
      </c>
      <c r="M37" s="6">
        <f>VLOOKUP(B37,'[2]นักรียน(Dmc)'!$B$4:$BK$207,23,0)</f>
        <v>1</v>
      </c>
      <c r="N37" s="6">
        <f>VLOOKUP(B37,'[2]นักรียน(Dmc)'!$B$4:$BK$207,24,0)</f>
        <v>0</v>
      </c>
      <c r="O37" s="6">
        <f>VLOOKUP(B37,'[2]นักรียน(Dmc)'!$B$4:$BK$207,27,0)</f>
        <v>3</v>
      </c>
      <c r="P37" s="6">
        <f>VLOOKUP(B37,'[2]นักรียน(Dmc)'!$B$4:$BK$207,28,0)</f>
        <v>1</v>
      </c>
      <c r="Q37" s="6">
        <f>VLOOKUP(B37,'[2]นักรียน(Dmc)'!$B$4:$BK$207,31,0)</f>
        <v>1</v>
      </c>
      <c r="R37" s="6">
        <f>VLOOKUP(B37,'[2]นักรียน(Dmc)'!$B$4:$BK$207,32,0)</f>
        <v>0</v>
      </c>
      <c r="S37" s="6">
        <f>VLOOKUP(B37,'[2]นักรียน(Dmc)'!$B$4:$BK$207,35,0)</f>
        <v>4</v>
      </c>
      <c r="T37" s="6">
        <f>VLOOKUP(B37,'[2]นักรียน(Dmc)'!$B$4:$BK$207,36,0)</f>
        <v>7</v>
      </c>
      <c r="U37" s="6">
        <f>VLOOKUP(B37,'[2]นักรียน(Dmc)'!$B$4:$BK$207,39,0)</f>
        <v>4</v>
      </c>
      <c r="V37" s="6">
        <f>VLOOKUP(B37,'[2]นักรียน(Dmc)'!$B$4:$BK$207,40,0)</f>
        <v>1</v>
      </c>
      <c r="W37" s="6">
        <f t="shared" si="11"/>
        <v>25</v>
      </c>
      <c r="X37" s="6"/>
      <c r="Y37" s="6"/>
      <c r="Z37" s="6"/>
      <c r="AA37" s="6"/>
      <c r="AB37" s="6"/>
      <c r="AC37" s="6"/>
      <c r="AD37" s="6"/>
      <c r="AE37" s="6">
        <f t="shared" si="12"/>
        <v>19</v>
      </c>
      <c r="AF37" s="6">
        <f t="shared" si="12"/>
        <v>16</v>
      </c>
      <c r="AG37" s="6">
        <f t="shared" si="13"/>
        <v>35</v>
      </c>
    </row>
    <row r="38" spans="1:33">
      <c r="A38" s="12">
        <v>6</v>
      </c>
      <c r="B38" s="13">
        <v>41030027</v>
      </c>
      <c r="C38" s="13" t="str">
        <f>VLOOKUP(B38,'[1]ตาราง 5'!$B$4:$C$218,2,0)</f>
        <v>บ้านม่วง(หนองหาน)</v>
      </c>
      <c r="D38" s="6">
        <f>VLOOKUP(B38,'[2]นักรียน(Dmc)'!$B$4:$BK$207,3,0)</f>
        <v>0</v>
      </c>
      <c r="E38" s="6">
        <f>VLOOKUP(B38,'[2]นักรียน(Dmc)'!$B$4:$BK$207,4,0)</f>
        <v>0</v>
      </c>
      <c r="F38" s="6">
        <f>VLOOKUP(B38,'[2]นักรียน(Dmc)'!$B$4:$BK$207,7,0)</f>
        <v>0</v>
      </c>
      <c r="G38" s="6">
        <f>VLOOKUP(B38,'[2]นักรียน(Dmc)'!$B$4:$BK$207,8,0)</f>
        <v>0</v>
      </c>
      <c r="H38" s="6">
        <f>VLOOKUP(B38,'[2]นักรียน(Dmc)'!$B$4:$BK$207,11,0)</f>
        <v>0</v>
      </c>
      <c r="I38" s="6">
        <f>VLOOKUP(B38,'[2]นักรียน(Dmc)'!$B$4:$BK$207,12,0)</f>
        <v>0</v>
      </c>
      <c r="J38" s="14">
        <f t="shared" si="10"/>
        <v>0</v>
      </c>
      <c r="K38" s="6">
        <f>VLOOKUP(B38,'[2]นักรียน(Dmc)'!$B$4:$BK$207,19,0)</f>
        <v>0</v>
      </c>
      <c r="L38" s="6">
        <f>VLOOKUP(B38,'[2]นักรียน(Dmc)'!$B$4:$BK$207,20,0)</f>
        <v>0</v>
      </c>
      <c r="M38" s="6">
        <f>VLOOKUP(B38,'[2]นักรียน(Dmc)'!$B$4:$BK$207,23,0)</f>
        <v>3</v>
      </c>
      <c r="N38" s="6">
        <f>VLOOKUP(B38,'[2]นักรียน(Dmc)'!$B$4:$BK$207,24,0)</f>
        <v>0</v>
      </c>
      <c r="O38" s="6">
        <f>VLOOKUP(B38,'[2]นักรียน(Dmc)'!$B$4:$BK$207,27,0)</f>
        <v>2</v>
      </c>
      <c r="P38" s="6">
        <f>VLOOKUP(B38,'[2]นักรียน(Dmc)'!$B$4:$BK$207,28,0)</f>
        <v>2</v>
      </c>
      <c r="Q38" s="6">
        <f>VLOOKUP(B38,'[2]นักรียน(Dmc)'!$B$4:$BK$207,31,0)</f>
        <v>2</v>
      </c>
      <c r="R38" s="6">
        <f>VLOOKUP(B38,'[2]นักรียน(Dmc)'!$B$4:$BK$207,32,0)</f>
        <v>0</v>
      </c>
      <c r="S38" s="6">
        <f>VLOOKUP(B38,'[2]นักรียน(Dmc)'!$B$4:$BK$207,35,0)</f>
        <v>2</v>
      </c>
      <c r="T38" s="6">
        <f>VLOOKUP(B38,'[2]นักรียน(Dmc)'!$B$4:$BK$207,36,0)</f>
        <v>2</v>
      </c>
      <c r="U38" s="6">
        <f>VLOOKUP(B38,'[2]นักรียน(Dmc)'!$B$4:$BK$207,39,0)</f>
        <v>1</v>
      </c>
      <c r="V38" s="6">
        <f>VLOOKUP(B38,'[2]นักรียน(Dmc)'!$B$4:$BK$207,40,0)</f>
        <v>2</v>
      </c>
      <c r="W38" s="6">
        <f t="shared" si="11"/>
        <v>16</v>
      </c>
      <c r="X38" s="6"/>
      <c r="Y38" s="6"/>
      <c r="Z38" s="6"/>
      <c r="AA38" s="6"/>
      <c r="AB38" s="6"/>
      <c r="AC38" s="6"/>
      <c r="AD38" s="6"/>
      <c r="AE38" s="6">
        <f t="shared" si="12"/>
        <v>10</v>
      </c>
      <c r="AF38" s="6">
        <f t="shared" si="12"/>
        <v>6</v>
      </c>
      <c r="AG38" s="6">
        <f t="shared" si="13"/>
        <v>16</v>
      </c>
    </row>
    <row r="39" spans="1:33">
      <c r="A39" s="12">
        <v>7</v>
      </c>
      <c r="B39" s="13">
        <v>41030028</v>
      </c>
      <c r="C39" s="13" t="str">
        <f>VLOOKUP(B39,'[1]ตาราง 5'!$B$4:$C$218,2,0)</f>
        <v>บ้านนาดี(หนองหาน)</v>
      </c>
      <c r="D39" s="6">
        <f>VLOOKUP(B39,'[2]นักรียน(Dmc)'!$B$4:$BK$207,3,0)</f>
        <v>0</v>
      </c>
      <c r="E39" s="6">
        <f>VLOOKUP(B39,'[2]นักรียน(Dmc)'!$B$4:$BK$207,4,0)</f>
        <v>0</v>
      </c>
      <c r="F39" s="6">
        <f>VLOOKUP(B39,'[2]นักรียน(Dmc)'!$B$4:$BK$207,7,0)</f>
        <v>1</v>
      </c>
      <c r="G39" s="6">
        <f>VLOOKUP(B39,'[2]นักรียน(Dmc)'!$B$4:$BK$207,8,0)</f>
        <v>6</v>
      </c>
      <c r="H39" s="6">
        <f>VLOOKUP(B39,'[2]นักรียน(Dmc)'!$B$4:$BK$207,11,0)</f>
        <v>6</v>
      </c>
      <c r="I39" s="6">
        <f>VLOOKUP(B39,'[2]นักรียน(Dmc)'!$B$4:$BK$207,12,0)</f>
        <v>4</v>
      </c>
      <c r="J39" s="14">
        <f t="shared" si="10"/>
        <v>17</v>
      </c>
      <c r="K39" s="6">
        <f>VLOOKUP(B39,'[2]นักรียน(Dmc)'!$B$4:$BK$207,19,0)</f>
        <v>5</v>
      </c>
      <c r="L39" s="6">
        <f>VLOOKUP(B39,'[2]นักรียน(Dmc)'!$B$4:$BK$207,20,0)</f>
        <v>4</v>
      </c>
      <c r="M39" s="6">
        <f>VLOOKUP(B39,'[2]นักรียน(Dmc)'!$B$4:$BK$207,23,0)</f>
        <v>1</v>
      </c>
      <c r="N39" s="6">
        <f>VLOOKUP(B39,'[2]นักรียน(Dmc)'!$B$4:$BK$207,24,0)</f>
        <v>1</v>
      </c>
      <c r="O39" s="6">
        <f>VLOOKUP(B39,'[2]นักรียน(Dmc)'!$B$4:$BK$207,27,0)</f>
        <v>5</v>
      </c>
      <c r="P39" s="6">
        <f>VLOOKUP(B39,'[2]นักรียน(Dmc)'!$B$4:$BK$207,28,0)</f>
        <v>0</v>
      </c>
      <c r="Q39" s="6">
        <f>VLOOKUP(B39,'[2]นักรียน(Dmc)'!$B$4:$BK$207,31,0)</f>
        <v>6</v>
      </c>
      <c r="R39" s="6">
        <f>VLOOKUP(B39,'[2]นักรียน(Dmc)'!$B$4:$BK$207,32,0)</f>
        <v>4</v>
      </c>
      <c r="S39" s="6">
        <f>VLOOKUP(B39,'[2]นักรียน(Dmc)'!$B$4:$BK$207,35,0)</f>
        <v>4</v>
      </c>
      <c r="T39" s="6">
        <f>VLOOKUP(B39,'[2]นักรียน(Dmc)'!$B$4:$BK$207,36,0)</f>
        <v>3</v>
      </c>
      <c r="U39" s="6">
        <f>VLOOKUP(B39,'[2]นักรียน(Dmc)'!$B$4:$BK$207,39,0)</f>
        <v>3</v>
      </c>
      <c r="V39" s="6">
        <f>VLOOKUP(B39,'[2]นักรียน(Dmc)'!$B$4:$BK$207,40,0)</f>
        <v>7</v>
      </c>
      <c r="W39" s="6">
        <f t="shared" si="11"/>
        <v>43</v>
      </c>
      <c r="X39" s="6"/>
      <c r="Y39" s="6"/>
      <c r="Z39" s="6"/>
      <c r="AA39" s="6"/>
      <c r="AB39" s="6"/>
      <c r="AC39" s="6"/>
      <c r="AD39" s="6"/>
      <c r="AE39" s="6">
        <f t="shared" si="12"/>
        <v>31</v>
      </c>
      <c r="AF39" s="6">
        <f t="shared" si="12"/>
        <v>29</v>
      </c>
      <c r="AG39" s="6">
        <f t="shared" si="13"/>
        <v>60</v>
      </c>
    </row>
    <row r="40" spans="1:33">
      <c r="A40" s="12">
        <v>8</v>
      </c>
      <c r="B40" s="13">
        <v>41030029</v>
      </c>
      <c r="C40" s="13" t="str">
        <f>VLOOKUP(B40,'[1]ตาราง 5'!$B$4:$C$218,2,0)</f>
        <v>บ้านดอนกลางตาลเดี่ยว</v>
      </c>
      <c r="D40" s="6">
        <f>VLOOKUP(B40,'[2]นักรียน(Dmc)'!$B$4:$BK$207,3,0)</f>
        <v>0</v>
      </c>
      <c r="E40" s="6">
        <f>VLOOKUP(B40,'[2]นักรียน(Dmc)'!$B$4:$BK$207,4,0)</f>
        <v>0</v>
      </c>
      <c r="F40" s="6">
        <f>VLOOKUP(B40,'[2]นักรียน(Dmc)'!$B$4:$BK$207,7,0)</f>
        <v>5</v>
      </c>
      <c r="G40" s="6">
        <f>VLOOKUP(B40,'[2]นักรียน(Dmc)'!$B$4:$BK$207,8,0)</f>
        <v>2</v>
      </c>
      <c r="H40" s="6">
        <f>VLOOKUP(B40,'[2]นักรียน(Dmc)'!$B$4:$BK$207,11,0)</f>
        <v>4</v>
      </c>
      <c r="I40" s="6">
        <f>VLOOKUP(B40,'[2]นักรียน(Dmc)'!$B$4:$BK$207,12,0)</f>
        <v>7</v>
      </c>
      <c r="J40" s="14">
        <f t="shared" si="10"/>
        <v>18</v>
      </c>
      <c r="K40" s="6">
        <f>VLOOKUP(B40,'[2]นักรียน(Dmc)'!$B$4:$BK$207,19,0)</f>
        <v>6</v>
      </c>
      <c r="L40" s="6">
        <f>VLOOKUP(B40,'[2]นักรียน(Dmc)'!$B$4:$BK$207,20,0)</f>
        <v>5</v>
      </c>
      <c r="M40" s="6">
        <f>VLOOKUP(B40,'[2]นักรียน(Dmc)'!$B$4:$BK$207,23,0)</f>
        <v>5</v>
      </c>
      <c r="N40" s="6">
        <f>VLOOKUP(B40,'[2]นักรียน(Dmc)'!$B$4:$BK$207,24,0)</f>
        <v>6</v>
      </c>
      <c r="O40" s="6">
        <f>VLOOKUP(B40,'[2]นักรียน(Dmc)'!$B$4:$BK$207,27,0)</f>
        <v>3</v>
      </c>
      <c r="P40" s="6">
        <f>VLOOKUP(B40,'[2]นักรียน(Dmc)'!$B$4:$BK$207,28,0)</f>
        <v>4</v>
      </c>
      <c r="Q40" s="6">
        <f>VLOOKUP(B40,'[2]นักรียน(Dmc)'!$B$4:$BK$207,31,0)</f>
        <v>3</v>
      </c>
      <c r="R40" s="6">
        <f>VLOOKUP(B40,'[2]นักรียน(Dmc)'!$B$4:$BK$207,32,0)</f>
        <v>2</v>
      </c>
      <c r="S40" s="6">
        <f>VLOOKUP(B40,'[2]นักรียน(Dmc)'!$B$4:$BK$207,35,0)</f>
        <v>5</v>
      </c>
      <c r="T40" s="6">
        <f>VLOOKUP(B40,'[2]นักรียน(Dmc)'!$B$4:$BK$207,36,0)</f>
        <v>5</v>
      </c>
      <c r="U40" s="6">
        <f>VLOOKUP(B40,'[2]นักรียน(Dmc)'!$B$4:$BK$207,39,0)</f>
        <v>6</v>
      </c>
      <c r="V40" s="6">
        <f>VLOOKUP(B40,'[2]นักรียน(Dmc)'!$B$4:$BK$207,40,0)</f>
        <v>6</v>
      </c>
      <c r="W40" s="6">
        <f t="shared" si="11"/>
        <v>56</v>
      </c>
      <c r="X40" s="6"/>
      <c r="Y40" s="6"/>
      <c r="Z40" s="6"/>
      <c r="AA40" s="6"/>
      <c r="AB40" s="6"/>
      <c r="AC40" s="6"/>
      <c r="AD40" s="6"/>
      <c r="AE40" s="6">
        <f t="shared" si="12"/>
        <v>37</v>
      </c>
      <c r="AF40" s="6">
        <f t="shared" si="12"/>
        <v>37</v>
      </c>
      <c r="AG40" s="6">
        <f t="shared" si="13"/>
        <v>74</v>
      </c>
    </row>
    <row r="41" spans="1:33">
      <c r="A41" s="12">
        <v>9</v>
      </c>
      <c r="B41" s="13">
        <v>41030030</v>
      </c>
      <c r="C41" s="13" t="str">
        <f>VLOOKUP(B41,'[1]ตาราง 5'!$B$4:$C$218,2,0)</f>
        <v>บ้านหนองหญ้ารังกา</v>
      </c>
      <c r="D41" s="6">
        <f>VLOOKUP(B41,'[2]นักรียน(Dmc)'!$B$4:$BK$207,3,0)</f>
        <v>0</v>
      </c>
      <c r="E41" s="6">
        <f>VLOOKUP(B41,'[2]นักรียน(Dmc)'!$B$4:$BK$207,4,0)</f>
        <v>0</v>
      </c>
      <c r="F41" s="6">
        <f>VLOOKUP(B41,'[2]นักรียน(Dmc)'!$B$4:$BK$207,7,0)</f>
        <v>3</v>
      </c>
      <c r="G41" s="6">
        <f>VLOOKUP(B41,'[2]นักรียน(Dmc)'!$B$4:$BK$207,8,0)</f>
        <v>2</v>
      </c>
      <c r="H41" s="6">
        <f>VLOOKUP(B41,'[2]นักรียน(Dmc)'!$B$4:$BK$207,11,0)</f>
        <v>2</v>
      </c>
      <c r="I41" s="6">
        <f>VLOOKUP(B41,'[2]นักรียน(Dmc)'!$B$4:$BK$207,12,0)</f>
        <v>0</v>
      </c>
      <c r="J41" s="14">
        <f t="shared" si="10"/>
        <v>7</v>
      </c>
      <c r="K41" s="6">
        <f>VLOOKUP(B41,'[2]นักรียน(Dmc)'!$B$4:$BK$207,19,0)</f>
        <v>2</v>
      </c>
      <c r="L41" s="6">
        <f>VLOOKUP(B41,'[2]นักรียน(Dmc)'!$B$4:$BK$207,20,0)</f>
        <v>1</v>
      </c>
      <c r="M41" s="6">
        <f>VLOOKUP(B41,'[2]นักรียน(Dmc)'!$B$4:$BK$207,23,0)</f>
        <v>5</v>
      </c>
      <c r="N41" s="6">
        <f>VLOOKUP(B41,'[2]นักรียน(Dmc)'!$B$4:$BK$207,24,0)</f>
        <v>2</v>
      </c>
      <c r="O41" s="6">
        <f>VLOOKUP(B41,'[2]นักรียน(Dmc)'!$B$4:$BK$207,27,0)</f>
        <v>2</v>
      </c>
      <c r="P41" s="6">
        <f>VLOOKUP(B41,'[2]นักรียน(Dmc)'!$B$4:$BK$207,28,0)</f>
        <v>7</v>
      </c>
      <c r="Q41" s="6">
        <f>VLOOKUP(B41,'[2]นักรียน(Dmc)'!$B$4:$BK$207,31,0)</f>
        <v>1</v>
      </c>
      <c r="R41" s="6">
        <f>VLOOKUP(B41,'[2]นักรียน(Dmc)'!$B$4:$BK$207,32,0)</f>
        <v>6</v>
      </c>
      <c r="S41" s="6">
        <f>VLOOKUP(B41,'[2]นักรียน(Dmc)'!$B$4:$BK$207,35,0)</f>
        <v>6</v>
      </c>
      <c r="T41" s="6">
        <f>VLOOKUP(B41,'[2]นักรียน(Dmc)'!$B$4:$BK$207,36,0)</f>
        <v>4</v>
      </c>
      <c r="U41" s="6">
        <f>VLOOKUP(B41,'[2]นักรียน(Dmc)'!$B$4:$BK$207,39,0)</f>
        <v>3</v>
      </c>
      <c r="V41" s="6">
        <f>VLOOKUP(B41,'[2]นักรียน(Dmc)'!$B$4:$BK$207,40,0)</f>
        <v>4</v>
      </c>
      <c r="W41" s="6">
        <f t="shared" si="11"/>
        <v>43</v>
      </c>
      <c r="X41" s="6"/>
      <c r="Y41" s="6"/>
      <c r="Z41" s="6"/>
      <c r="AA41" s="6"/>
      <c r="AB41" s="6"/>
      <c r="AC41" s="6"/>
      <c r="AD41" s="6"/>
      <c r="AE41" s="6">
        <f t="shared" si="12"/>
        <v>24</v>
      </c>
      <c r="AF41" s="6">
        <f t="shared" si="12"/>
        <v>26</v>
      </c>
      <c r="AG41" s="6">
        <f t="shared" si="13"/>
        <v>50</v>
      </c>
    </row>
    <row r="42" spans="1:33">
      <c r="A42" s="12">
        <v>10</v>
      </c>
      <c r="B42" s="13">
        <v>41030051</v>
      </c>
      <c r="C42" s="13" t="str">
        <f>VLOOKUP(B42,'[1]ตาราง 5'!$B$4:$C$218,2,0)</f>
        <v>บ้านหนองสะหนาย</v>
      </c>
      <c r="D42" s="6">
        <f>VLOOKUP(B42,'[2]นักรียน(Dmc)'!$B$4:$BK$207,3,0)</f>
        <v>0</v>
      </c>
      <c r="E42" s="6">
        <f>VLOOKUP(B42,'[2]นักรียน(Dmc)'!$B$4:$BK$207,4,0)</f>
        <v>0</v>
      </c>
      <c r="F42" s="6">
        <f>VLOOKUP(B42,'[2]นักรียน(Dmc)'!$B$4:$BK$207,7,0)</f>
        <v>0</v>
      </c>
      <c r="G42" s="6">
        <f>VLOOKUP(B42,'[2]นักรียน(Dmc)'!$B$4:$BK$207,8,0)</f>
        <v>0</v>
      </c>
      <c r="H42" s="6">
        <f>VLOOKUP(B42,'[2]นักรียน(Dmc)'!$B$4:$BK$207,11,0)</f>
        <v>0</v>
      </c>
      <c r="I42" s="6">
        <f>VLOOKUP(B42,'[2]นักรียน(Dmc)'!$B$4:$BK$207,12,0)</f>
        <v>0</v>
      </c>
      <c r="J42" s="14">
        <f t="shared" si="10"/>
        <v>0</v>
      </c>
      <c r="K42" s="6">
        <f>VLOOKUP(B42,'[2]นักรียน(Dmc)'!$B$4:$BK$207,19,0)</f>
        <v>0</v>
      </c>
      <c r="L42" s="6">
        <f>VLOOKUP(B42,'[2]นักรียน(Dmc)'!$B$4:$BK$207,20,0)</f>
        <v>2</v>
      </c>
      <c r="M42" s="6">
        <f>VLOOKUP(B42,'[2]นักรียน(Dmc)'!$B$4:$BK$207,23,0)</f>
        <v>1</v>
      </c>
      <c r="N42" s="6">
        <f>VLOOKUP(B42,'[2]นักรียน(Dmc)'!$B$4:$BK$207,24,0)</f>
        <v>3</v>
      </c>
      <c r="O42" s="6">
        <f>VLOOKUP(B42,'[2]นักรียน(Dmc)'!$B$4:$BK$207,27,0)</f>
        <v>3</v>
      </c>
      <c r="P42" s="6">
        <f>VLOOKUP(B42,'[2]นักรียน(Dmc)'!$B$4:$BK$207,28,0)</f>
        <v>3</v>
      </c>
      <c r="Q42" s="6">
        <f>VLOOKUP(B42,'[2]นักรียน(Dmc)'!$B$4:$BK$207,31,0)</f>
        <v>1</v>
      </c>
      <c r="R42" s="6">
        <f>VLOOKUP(B42,'[2]นักรียน(Dmc)'!$B$4:$BK$207,32,0)</f>
        <v>4</v>
      </c>
      <c r="S42" s="6">
        <f>VLOOKUP(B42,'[2]นักรียน(Dmc)'!$B$4:$BK$207,35,0)</f>
        <v>2</v>
      </c>
      <c r="T42" s="6">
        <f>VLOOKUP(B42,'[2]นักรียน(Dmc)'!$B$4:$BK$207,36,0)</f>
        <v>1</v>
      </c>
      <c r="U42" s="6">
        <f>VLOOKUP(B42,'[2]นักรียน(Dmc)'!$B$4:$BK$207,39,0)</f>
        <v>9</v>
      </c>
      <c r="V42" s="6">
        <f>VLOOKUP(B42,'[2]นักรียน(Dmc)'!$B$4:$BK$207,40,0)</f>
        <v>2</v>
      </c>
      <c r="W42" s="6">
        <f t="shared" si="11"/>
        <v>31</v>
      </c>
      <c r="X42" s="6"/>
      <c r="Y42" s="6"/>
      <c r="Z42" s="6"/>
      <c r="AA42" s="6"/>
      <c r="AB42" s="6"/>
      <c r="AC42" s="6"/>
      <c r="AD42" s="6"/>
      <c r="AE42" s="6">
        <f t="shared" si="12"/>
        <v>16</v>
      </c>
      <c r="AF42" s="6">
        <f t="shared" si="12"/>
        <v>15</v>
      </c>
      <c r="AG42" s="6">
        <f t="shared" si="13"/>
        <v>31</v>
      </c>
    </row>
    <row r="43" spans="1:33">
      <c r="A43" s="12">
        <v>11</v>
      </c>
      <c r="B43" s="13">
        <v>41030052</v>
      </c>
      <c r="C43" s="13" t="str">
        <f>VLOOKUP(B43,'[1]ตาราง 5'!$B$4:$C$218,2,0)</f>
        <v>บ้านหนองบัวแดง</v>
      </c>
      <c r="D43" s="6">
        <f>VLOOKUP(B43,'[2]นักรียน(Dmc)'!$B$4:$BK$207,3,0)</f>
        <v>0</v>
      </c>
      <c r="E43" s="6">
        <f>VLOOKUP(B43,'[2]นักรียน(Dmc)'!$B$4:$BK$207,4,0)</f>
        <v>0</v>
      </c>
      <c r="F43" s="6">
        <f>VLOOKUP(B43,'[2]นักรียน(Dmc)'!$B$4:$BK$207,7,0)</f>
        <v>5</v>
      </c>
      <c r="G43" s="6">
        <f>VLOOKUP(B43,'[2]นักรียน(Dmc)'!$B$4:$BK$207,8,0)</f>
        <v>0</v>
      </c>
      <c r="H43" s="6">
        <f>VLOOKUP(B43,'[2]นักรียน(Dmc)'!$B$4:$BK$207,11,0)</f>
        <v>7</v>
      </c>
      <c r="I43" s="6">
        <f>VLOOKUP(B43,'[2]นักรียน(Dmc)'!$B$4:$BK$207,12,0)</f>
        <v>2</v>
      </c>
      <c r="J43" s="14">
        <f t="shared" si="10"/>
        <v>14</v>
      </c>
      <c r="K43" s="6">
        <f>VLOOKUP(B43,'[2]นักรียน(Dmc)'!$B$4:$BK$207,19,0)</f>
        <v>1</v>
      </c>
      <c r="L43" s="6">
        <f>VLOOKUP(B43,'[2]นักรียน(Dmc)'!$B$4:$BK$207,20,0)</f>
        <v>3</v>
      </c>
      <c r="M43" s="6">
        <f>VLOOKUP(B43,'[2]นักรียน(Dmc)'!$B$4:$BK$207,23,0)</f>
        <v>6</v>
      </c>
      <c r="N43" s="6">
        <f>VLOOKUP(B43,'[2]นักรียน(Dmc)'!$B$4:$BK$207,24,0)</f>
        <v>3</v>
      </c>
      <c r="O43" s="6">
        <f>VLOOKUP(B43,'[2]นักรียน(Dmc)'!$B$4:$BK$207,27,0)</f>
        <v>7</v>
      </c>
      <c r="P43" s="6">
        <f>VLOOKUP(B43,'[2]นักรียน(Dmc)'!$B$4:$BK$207,28,0)</f>
        <v>2</v>
      </c>
      <c r="Q43" s="6">
        <f>VLOOKUP(B43,'[2]นักรียน(Dmc)'!$B$4:$BK$207,31,0)</f>
        <v>4</v>
      </c>
      <c r="R43" s="6">
        <f>VLOOKUP(B43,'[2]นักรียน(Dmc)'!$B$4:$BK$207,32,0)</f>
        <v>0</v>
      </c>
      <c r="S43" s="6">
        <f>VLOOKUP(B43,'[2]นักรียน(Dmc)'!$B$4:$BK$207,35,0)</f>
        <v>7</v>
      </c>
      <c r="T43" s="6">
        <f>VLOOKUP(B43,'[2]นักรียน(Dmc)'!$B$4:$BK$207,36,0)</f>
        <v>5</v>
      </c>
      <c r="U43" s="6">
        <f>VLOOKUP(B43,'[2]นักรียน(Dmc)'!$B$4:$BK$207,39,0)</f>
        <v>4</v>
      </c>
      <c r="V43" s="6">
        <f>VLOOKUP(B43,'[2]นักรียน(Dmc)'!$B$4:$BK$207,40,0)</f>
        <v>5</v>
      </c>
      <c r="W43" s="6">
        <f t="shared" si="11"/>
        <v>47</v>
      </c>
      <c r="X43" s="6">
        <f>VLOOKUP(B43,'[2]นักรียน(Dmc)'!$B$4:$BK$207,47,0)</f>
        <v>8</v>
      </c>
      <c r="Y43" s="6">
        <f>VLOOKUP(B43,'[2]นักรียน(Dmc)'!$B$4:$BK$207,48,0)</f>
        <v>1</v>
      </c>
      <c r="Z43" s="6">
        <f>VLOOKUP(B43,'[2]นักรียน(Dmc)'!$B$4:$BK$207,51,0)</f>
        <v>5</v>
      </c>
      <c r="AA43" s="6">
        <f>VLOOKUP(B43,'[2]นักรียน(Dmc)'!$B$4:$BK$207,52,0)</f>
        <v>8</v>
      </c>
      <c r="AB43" s="6">
        <f>VLOOKUP(B43,'[2]นักรียน(Dmc)'!$B$4:$BK$207,55,0)</f>
        <v>0</v>
      </c>
      <c r="AC43" s="6">
        <f>VLOOKUP(B43,'[2]นักรียน(Dmc)'!$B$4:$BK$207,56,0)</f>
        <v>5</v>
      </c>
      <c r="AD43" s="6">
        <f>SUM(X43:AC43)</f>
        <v>27</v>
      </c>
      <c r="AE43" s="6">
        <f t="shared" si="12"/>
        <v>54</v>
      </c>
      <c r="AF43" s="6">
        <f t="shared" si="12"/>
        <v>34</v>
      </c>
      <c r="AG43" s="6">
        <f t="shared" si="13"/>
        <v>88</v>
      </c>
    </row>
    <row r="44" spans="1:33" ht="23.25">
      <c r="A44" s="7" t="s">
        <v>25</v>
      </c>
      <c r="B44" s="7"/>
      <c r="C44" s="7"/>
      <c r="D44" s="16">
        <f>SUM(D33:D43)</f>
        <v>0</v>
      </c>
      <c r="E44" s="16">
        <f t="shared" ref="E44:AG44" si="14">SUM(E33:E43)</f>
        <v>0</v>
      </c>
      <c r="F44" s="16">
        <f t="shared" si="14"/>
        <v>34</v>
      </c>
      <c r="G44" s="16">
        <f t="shared" si="14"/>
        <v>32</v>
      </c>
      <c r="H44" s="16">
        <f t="shared" si="14"/>
        <v>37</v>
      </c>
      <c r="I44" s="16">
        <f t="shared" si="14"/>
        <v>24</v>
      </c>
      <c r="J44" s="16">
        <f t="shared" si="14"/>
        <v>127</v>
      </c>
      <c r="K44" s="16">
        <f t="shared" si="14"/>
        <v>27</v>
      </c>
      <c r="L44" s="16">
        <f t="shared" si="14"/>
        <v>32</v>
      </c>
      <c r="M44" s="16">
        <f t="shared" si="14"/>
        <v>43</v>
      </c>
      <c r="N44" s="16">
        <f t="shared" si="14"/>
        <v>32</v>
      </c>
      <c r="O44" s="16">
        <f t="shared" si="14"/>
        <v>48</v>
      </c>
      <c r="P44" s="16">
        <f t="shared" si="14"/>
        <v>36</v>
      </c>
      <c r="Q44" s="16">
        <f t="shared" si="14"/>
        <v>40</v>
      </c>
      <c r="R44" s="16">
        <f t="shared" si="14"/>
        <v>37</v>
      </c>
      <c r="S44" s="16">
        <f t="shared" si="14"/>
        <v>43</v>
      </c>
      <c r="T44" s="16">
        <f t="shared" si="14"/>
        <v>46</v>
      </c>
      <c r="U44" s="16">
        <f t="shared" si="14"/>
        <v>53</v>
      </c>
      <c r="V44" s="16">
        <f t="shared" si="14"/>
        <v>45</v>
      </c>
      <c r="W44" s="16">
        <f t="shared" si="14"/>
        <v>482</v>
      </c>
      <c r="X44" s="16">
        <f t="shared" si="14"/>
        <v>9</v>
      </c>
      <c r="Y44" s="16">
        <f t="shared" si="14"/>
        <v>3</v>
      </c>
      <c r="Z44" s="16">
        <f t="shared" si="14"/>
        <v>8</v>
      </c>
      <c r="AA44" s="16">
        <f t="shared" si="14"/>
        <v>8</v>
      </c>
      <c r="AB44" s="16">
        <f t="shared" si="14"/>
        <v>2</v>
      </c>
      <c r="AC44" s="16">
        <f t="shared" si="14"/>
        <v>6</v>
      </c>
      <c r="AD44" s="16">
        <f t="shared" si="14"/>
        <v>36</v>
      </c>
      <c r="AE44" s="16">
        <f t="shared" si="14"/>
        <v>344</v>
      </c>
      <c r="AF44" s="16">
        <f t="shared" si="14"/>
        <v>301</v>
      </c>
      <c r="AG44" s="16">
        <f t="shared" si="14"/>
        <v>645</v>
      </c>
    </row>
    <row r="45" spans="1:33">
      <c r="A45" s="7" t="s">
        <v>26</v>
      </c>
      <c r="B45" s="7"/>
      <c r="C45" s="7"/>
      <c r="D45" s="8"/>
      <c r="E45" s="9"/>
      <c r="F45" s="8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0"/>
      <c r="X45" s="9"/>
      <c r="Y45" s="9"/>
      <c r="Z45" s="9"/>
      <c r="AA45" s="9"/>
      <c r="AB45" s="9"/>
      <c r="AC45" s="9"/>
      <c r="AD45" s="10"/>
      <c r="AE45" s="9"/>
      <c r="AF45" s="9"/>
      <c r="AG45" s="11"/>
    </row>
    <row r="46" spans="1:33">
      <c r="A46" s="12">
        <v>1</v>
      </c>
      <c r="B46" s="13">
        <v>41030006</v>
      </c>
      <c r="C46" s="13" t="str">
        <f>VLOOKUP(B46,'[1]ตาราง 5'!$B$4:$C$218,2,0)</f>
        <v>บ้านดูนประชารัฐ</v>
      </c>
      <c r="D46" s="6">
        <f>VLOOKUP(B46,'[2]นักรียน(Dmc)'!$B$4:$BK$207,3,0)</f>
        <v>0</v>
      </c>
      <c r="E46" s="6">
        <f>VLOOKUP(B46,'[2]นักรียน(Dmc)'!$B$4:$BK$207,4,0)</f>
        <v>0</v>
      </c>
      <c r="F46" s="6">
        <f>VLOOKUP(B46,'[2]นักรียน(Dmc)'!$B$4:$BK$207,7,0)</f>
        <v>4</v>
      </c>
      <c r="G46" s="6">
        <f>VLOOKUP(B46,'[2]นักรียน(Dmc)'!$B$4:$BK$207,8,0)</f>
        <v>2</v>
      </c>
      <c r="H46" s="6">
        <f>VLOOKUP(B46,'[2]นักรียน(Dmc)'!$B$4:$BK$207,11,0)</f>
        <v>3</v>
      </c>
      <c r="I46" s="6">
        <f>VLOOKUP(B46,'[2]นักรียน(Dmc)'!$B$4:$BK$207,12,0)</f>
        <v>1</v>
      </c>
      <c r="J46" s="14">
        <f t="shared" ref="J46:J57" si="15">SUM(F46:I46)</f>
        <v>10</v>
      </c>
      <c r="K46" s="6">
        <f>VLOOKUP(B46,'[2]นักรียน(Dmc)'!$B$4:$BK$207,19,0)</f>
        <v>5</v>
      </c>
      <c r="L46" s="6">
        <f>VLOOKUP(B46,'[2]นักรียน(Dmc)'!$B$4:$BK$207,20,0)</f>
        <v>3</v>
      </c>
      <c r="M46" s="6">
        <f>VLOOKUP(B46,'[2]นักรียน(Dmc)'!$B$4:$BK$207,23,0)</f>
        <v>2</v>
      </c>
      <c r="N46" s="6">
        <f>VLOOKUP(B46,'[2]นักรียน(Dmc)'!$B$4:$BK$207,24,0)</f>
        <v>3</v>
      </c>
      <c r="O46" s="6">
        <f>VLOOKUP(B46,'[2]นักรียน(Dmc)'!$B$4:$BK$207,27,0)</f>
        <v>6</v>
      </c>
      <c r="P46" s="6">
        <f>VLOOKUP(B46,'[2]นักรียน(Dmc)'!$B$4:$BK$207,28,0)</f>
        <v>4</v>
      </c>
      <c r="Q46" s="6">
        <f>VLOOKUP(B46,'[2]นักรียน(Dmc)'!$B$4:$BK$207,31,0)</f>
        <v>6</v>
      </c>
      <c r="R46" s="6">
        <f>VLOOKUP(B46,'[2]นักรียน(Dmc)'!$B$4:$BK$207,32,0)</f>
        <v>4</v>
      </c>
      <c r="S46" s="6">
        <f>VLOOKUP(B46,'[2]นักรียน(Dmc)'!$B$4:$BK$207,35,0)</f>
        <v>1</v>
      </c>
      <c r="T46" s="6">
        <f>VLOOKUP(B46,'[2]นักรียน(Dmc)'!$B$4:$BK$207,36,0)</f>
        <v>1</v>
      </c>
      <c r="U46" s="6">
        <f>VLOOKUP(B46,'[2]นักรียน(Dmc)'!$B$4:$BK$207,39,0)</f>
        <v>5</v>
      </c>
      <c r="V46" s="6">
        <f>VLOOKUP(B46,'[2]นักรียน(Dmc)'!$B$4:$BK$207,40,0)</f>
        <v>5</v>
      </c>
      <c r="W46" s="6">
        <f t="shared" ref="W46:W57" si="16">SUM(K46:V46)</f>
        <v>45</v>
      </c>
      <c r="X46" s="6"/>
      <c r="Y46" s="6"/>
      <c r="Z46" s="6"/>
      <c r="AA46" s="6"/>
      <c r="AB46" s="6"/>
      <c r="AC46" s="6"/>
      <c r="AD46" s="6"/>
      <c r="AE46" s="6">
        <f t="shared" ref="AE46:AF57" si="17">SUM(D46,F46,H46,K46,M46,O46,Q46,S46,U46,X46,Z46,AB46)</f>
        <v>32</v>
      </c>
      <c r="AF46" s="6">
        <f t="shared" si="17"/>
        <v>23</v>
      </c>
      <c r="AG46" s="6">
        <f t="shared" ref="AG46:AG57" si="18">SUM(AE46:AF46)</f>
        <v>55</v>
      </c>
    </row>
    <row r="47" spans="1:33">
      <c r="A47" s="12">
        <v>2</v>
      </c>
      <c r="B47" s="13">
        <v>41030007</v>
      </c>
      <c r="C47" s="13" t="str">
        <f>VLOOKUP(B47,'[1]ตาราง 5'!$B$4:$C$218,2,0)</f>
        <v>บ้านคำอ้อ</v>
      </c>
      <c r="D47" s="6">
        <f>VLOOKUP(B47,'[2]นักรียน(Dmc)'!$B$4:$BK$207,3,0)</f>
        <v>0</v>
      </c>
      <c r="E47" s="6">
        <f>VLOOKUP(B47,'[2]นักรียน(Dmc)'!$B$4:$BK$207,4,0)</f>
        <v>0</v>
      </c>
      <c r="F47" s="6">
        <f>VLOOKUP(B47,'[2]นักรียน(Dmc)'!$B$4:$BK$207,7,0)</f>
        <v>4</v>
      </c>
      <c r="G47" s="6">
        <f>VLOOKUP(B47,'[2]นักรียน(Dmc)'!$B$4:$BK$207,8,0)</f>
        <v>1</v>
      </c>
      <c r="H47" s="6">
        <f>VLOOKUP(B47,'[2]นักรียน(Dmc)'!$B$4:$BK$207,11,0)</f>
        <v>1</v>
      </c>
      <c r="I47" s="6">
        <f>VLOOKUP(B47,'[2]นักรียน(Dmc)'!$B$4:$BK$207,12,0)</f>
        <v>3</v>
      </c>
      <c r="J47" s="14">
        <f t="shared" si="15"/>
        <v>9</v>
      </c>
      <c r="K47" s="6">
        <f>VLOOKUP(B47,'[2]นักรียน(Dmc)'!$B$4:$BK$207,19,0)</f>
        <v>5</v>
      </c>
      <c r="L47" s="6">
        <f>VLOOKUP(B47,'[2]นักรียน(Dmc)'!$B$4:$BK$207,20,0)</f>
        <v>9</v>
      </c>
      <c r="M47" s="6">
        <f>VLOOKUP(B47,'[2]นักรียน(Dmc)'!$B$4:$BK$207,23,0)</f>
        <v>1</v>
      </c>
      <c r="N47" s="6">
        <f>VLOOKUP(B47,'[2]นักรียน(Dmc)'!$B$4:$BK$207,24,0)</f>
        <v>5</v>
      </c>
      <c r="O47" s="6">
        <f>VLOOKUP(B47,'[2]นักรียน(Dmc)'!$B$4:$BK$207,27,0)</f>
        <v>2</v>
      </c>
      <c r="P47" s="6">
        <f>VLOOKUP(B47,'[2]นักรียน(Dmc)'!$B$4:$BK$207,28,0)</f>
        <v>1</v>
      </c>
      <c r="Q47" s="6">
        <f>VLOOKUP(B47,'[2]นักรียน(Dmc)'!$B$4:$BK$207,31,0)</f>
        <v>2</v>
      </c>
      <c r="R47" s="6">
        <f>VLOOKUP(B47,'[2]นักรียน(Dmc)'!$B$4:$BK$207,32,0)</f>
        <v>10</v>
      </c>
      <c r="S47" s="6">
        <f>VLOOKUP(B47,'[2]นักรียน(Dmc)'!$B$4:$BK$207,35,0)</f>
        <v>11</v>
      </c>
      <c r="T47" s="6">
        <f>VLOOKUP(B47,'[2]นักรียน(Dmc)'!$B$4:$BK$207,36,0)</f>
        <v>3</v>
      </c>
      <c r="U47" s="6">
        <f>VLOOKUP(B47,'[2]นักรียน(Dmc)'!$B$4:$BK$207,39,0)</f>
        <v>2</v>
      </c>
      <c r="V47" s="6">
        <f>VLOOKUP(B47,'[2]นักรียน(Dmc)'!$B$4:$BK$207,40,0)</f>
        <v>1</v>
      </c>
      <c r="W47" s="6">
        <f t="shared" si="16"/>
        <v>52</v>
      </c>
      <c r="X47" s="6"/>
      <c r="Y47" s="6"/>
      <c r="Z47" s="6"/>
      <c r="AA47" s="6"/>
      <c r="AB47" s="6"/>
      <c r="AC47" s="6"/>
      <c r="AD47" s="6"/>
      <c r="AE47" s="6">
        <f t="shared" si="17"/>
        <v>28</v>
      </c>
      <c r="AF47" s="6">
        <f t="shared" si="17"/>
        <v>33</v>
      </c>
      <c r="AG47" s="6">
        <f t="shared" si="18"/>
        <v>61</v>
      </c>
    </row>
    <row r="48" spans="1:33">
      <c r="A48" s="12">
        <v>3</v>
      </c>
      <c r="B48" s="13">
        <v>41030009</v>
      </c>
      <c r="C48" s="13" t="str">
        <f>VLOOKUP(B48,'[1]ตาราง 5'!$B$4:$C$218,2,0)</f>
        <v>บ้านปูลู</v>
      </c>
      <c r="D48" s="6">
        <f>VLOOKUP(B48,'[2]นักรียน(Dmc)'!$B$4:$BK$207,3,0)</f>
        <v>0</v>
      </c>
      <c r="E48" s="6">
        <f>VLOOKUP(B48,'[2]นักรียน(Dmc)'!$B$4:$BK$207,4,0)</f>
        <v>0</v>
      </c>
      <c r="F48" s="6">
        <f>VLOOKUP(B48,'[2]นักรียน(Dmc)'!$B$4:$BK$207,7,0)</f>
        <v>6</v>
      </c>
      <c r="G48" s="6">
        <f>VLOOKUP(B48,'[2]นักรียน(Dmc)'!$B$4:$BK$207,8,0)</f>
        <v>1</v>
      </c>
      <c r="H48" s="6">
        <f>VLOOKUP(B48,'[2]นักรียน(Dmc)'!$B$4:$BK$207,11,0)</f>
        <v>4</v>
      </c>
      <c r="I48" s="6">
        <f>VLOOKUP(B48,'[2]นักรียน(Dmc)'!$B$4:$BK$207,12,0)</f>
        <v>6</v>
      </c>
      <c r="J48" s="14">
        <f t="shared" si="15"/>
        <v>17</v>
      </c>
      <c r="K48" s="6">
        <f>VLOOKUP(B48,'[2]นักรียน(Dmc)'!$B$4:$BK$207,19,0)</f>
        <v>7</v>
      </c>
      <c r="L48" s="6">
        <f>VLOOKUP(B48,'[2]นักรียน(Dmc)'!$B$4:$BK$207,20,0)</f>
        <v>3</v>
      </c>
      <c r="M48" s="6">
        <f>VLOOKUP(B48,'[2]นักรียน(Dmc)'!$B$4:$BK$207,23,0)</f>
        <v>12</v>
      </c>
      <c r="N48" s="6">
        <f>VLOOKUP(B48,'[2]นักรียน(Dmc)'!$B$4:$BK$207,24,0)</f>
        <v>6</v>
      </c>
      <c r="O48" s="6">
        <f>VLOOKUP(B48,'[2]นักรียน(Dmc)'!$B$4:$BK$207,27,0)</f>
        <v>2</v>
      </c>
      <c r="P48" s="6">
        <f>VLOOKUP(B48,'[2]นักรียน(Dmc)'!$B$4:$BK$207,28,0)</f>
        <v>2</v>
      </c>
      <c r="Q48" s="6">
        <f>VLOOKUP(B48,'[2]นักรียน(Dmc)'!$B$4:$BK$207,31,0)</f>
        <v>5</v>
      </c>
      <c r="R48" s="6">
        <f>VLOOKUP(B48,'[2]นักรียน(Dmc)'!$B$4:$BK$207,32,0)</f>
        <v>6</v>
      </c>
      <c r="S48" s="6">
        <f>VLOOKUP(B48,'[2]นักรียน(Dmc)'!$B$4:$BK$207,35,0)</f>
        <v>5</v>
      </c>
      <c r="T48" s="6">
        <f>VLOOKUP(B48,'[2]นักรียน(Dmc)'!$B$4:$BK$207,36,0)</f>
        <v>8</v>
      </c>
      <c r="U48" s="6">
        <f>VLOOKUP(B48,'[2]นักรียน(Dmc)'!$B$4:$BK$207,39,0)</f>
        <v>8</v>
      </c>
      <c r="V48" s="6">
        <f>VLOOKUP(B48,'[2]นักรียน(Dmc)'!$B$4:$BK$207,40,0)</f>
        <v>5</v>
      </c>
      <c r="W48" s="6">
        <f t="shared" si="16"/>
        <v>69</v>
      </c>
      <c r="X48" s="6"/>
      <c r="Y48" s="6"/>
      <c r="Z48" s="6"/>
      <c r="AA48" s="6"/>
      <c r="AB48" s="6"/>
      <c r="AC48" s="6"/>
      <c r="AD48" s="6"/>
      <c r="AE48" s="6">
        <f t="shared" si="17"/>
        <v>49</v>
      </c>
      <c r="AF48" s="6">
        <f t="shared" si="17"/>
        <v>37</v>
      </c>
      <c r="AG48" s="6">
        <f t="shared" si="18"/>
        <v>86</v>
      </c>
    </row>
    <row r="49" spans="1:34">
      <c r="A49" s="12">
        <v>4</v>
      </c>
      <c r="B49" s="13">
        <v>41030011</v>
      </c>
      <c r="C49" s="13" t="str">
        <f>VLOOKUP(B49,'[1]ตาราง 5'!$B$4:$C$218,2,0)</f>
        <v>บ้านหันน้อย</v>
      </c>
      <c r="D49" s="6">
        <f>VLOOKUP(B49,'[2]นักรียน(Dmc)'!$B$4:$BK$207,3,0)</f>
        <v>0</v>
      </c>
      <c r="E49" s="6">
        <f>VLOOKUP(B49,'[2]นักรียน(Dmc)'!$B$4:$BK$207,4,0)</f>
        <v>0</v>
      </c>
      <c r="F49" s="6">
        <f>VLOOKUP(B49,'[2]นักรียน(Dmc)'!$B$4:$BK$207,7,0)</f>
        <v>8</v>
      </c>
      <c r="G49" s="6">
        <f>VLOOKUP(B49,'[2]นักรียน(Dmc)'!$B$4:$BK$207,8,0)</f>
        <v>2</v>
      </c>
      <c r="H49" s="6">
        <f>VLOOKUP(B49,'[2]นักรียน(Dmc)'!$B$4:$BK$207,11,0)</f>
        <v>5</v>
      </c>
      <c r="I49" s="6">
        <f>VLOOKUP(B49,'[2]นักรียน(Dmc)'!$B$4:$BK$207,12,0)</f>
        <v>4</v>
      </c>
      <c r="J49" s="14">
        <f t="shared" si="15"/>
        <v>19</v>
      </c>
      <c r="K49" s="6">
        <f>VLOOKUP(B49,'[2]นักรียน(Dmc)'!$B$4:$BK$207,19,0)</f>
        <v>8</v>
      </c>
      <c r="L49" s="6">
        <f>VLOOKUP(B49,'[2]นักรียน(Dmc)'!$B$4:$BK$207,20,0)</f>
        <v>6</v>
      </c>
      <c r="M49" s="6">
        <f>VLOOKUP(B49,'[2]นักรียน(Dmc)'!$B$4:$BK$207,23,0)</f>
        <v>3</v>
      </c>
      <c r="N49" s="6">
        <f>VLOOKUP(B49,'[2]นักรียน(Dmc)'!$B$4:$BK$207,24,0)</f>
        <v>4</v>
      </c>
      <c r="O49" s="6">
        <f>VLOOKUP(B49,'[2]นักรียน(Dmc)'!$B$4:$BK$207,27,0)</f>
        <v>4</v>
      </c>
      <c r="P49" s="6">
        <f>VLOOKUP(B49,'[2]นักรียน(Dmc)'!$B$4:$BK$207,28,0)</f>
        <v>5</v>
      </c>
      <c r="Q49" s="6">
        <f>VLOOKUP(B49,'[2]นักรียน(Dmc)'!$B$4:$BK$207,31,0)</f>
        <v>6</v>
      </c>
      <c r="R49" s="6">
        <f>VLOOKUP(B49,'[2]นักรียน(Dmc)'!$B$4:$BK$207,32,0)</f>
        <v>6</v>
      </c>
      <c r="S49" s="6">
        <f>VLOOKUP(B49,'[2]นักรียน(Dmc)'!$B$4:$BK$207,35,0)</f>
        <v>7</v>
      </c>
      <c r="T49" s="6">
        <f>VLOOKUP(B49,'[2]นักรียน(Dmc)'!$B$4:$BK$207,36,0)</f>
        <v>3</v>
      </c>
      <c r="U49" s="6">
        <f>VLOOKUP(B49,'[2]นักรียน(Dmc)'!$B$4:$BK$207,39,0)</f>
        <v>7</v>
      </c>
      <c r="V49" s="6">
        <f>VLOOKUP(B49,'[2]นักรียน(Dmc)'!$B$4:$BK$207,40,0)</f>
        <v>7</v>
      </c>
      <c r="W49" s="6">
        <f t="shared" si="16"/>
        <v>66</v>
      </c>
      <c r="X49" s="6"/>
      <c r="Y49" s="6"/>
      <c r="Z49" s="6"/>
      <c r="AA49" s="6"/>
      <c r="AB49" s="6"/>
      <c r="AC49" s="6"/>
      <c r="AD49" s="6"/>
      <c r="AE49" s="6">
        <f t="shared" si="17"/>
        <v>48</v>
      </c>
      <c r="AF49" s="6">
        <f t="shared" si="17"/>
        <v>37</v>
      </c>
      <c r="AG49" s="6">
        <f t="shared" si="18"/>
        <v>85</v>
      </c>
    </row>
    <row r="50" spans="1:34">
      <c r="A50" s="12">
        <v>5</v>
      </c>
      <c r="B50" s="13">
        <v>41030012</v>
      </c>
      <c r="C50" s="13" t="str">
        <f>VLOOKUP(B50,'[1]ตาราง 5'!$B$4:$C$218,2,0)</f>
        <v>ธาตุดอนตูม</v>
      </c>
      <c r="D50" s="6">
        <f>VLOOKUP(B50,'[2]นักรียน(Dmc)'!$B$4:$BK$207,3,0)</f>
        <v>0</v>
      </c>
      <c r="E50" s="6">
        <f>VLOOKUP(B50,'[2]นักรียน(Dmc)'!$B$4:$BK$207,4,0)</f>
        <v>0</v>
      </c>
      <c r="F50" s="6">
        <f>VLOOKUP(B50,'[2]นักรียน(Dmc)'!$B$4:$BK$207,7,0)</f>
        <v>6</v>
      </c>
      <c r="G50" s="6">
        <f>VLOOKUP(B50,'[2]นักรียน(Dmc)'!$B$4:$BK$207,8,0)</f>
        <v>8</v>
      </c>
      <c r="H50" s="6">
        <f>VLOOKUP(B50,'[2]นักรียน(Dmc)'!$B$4:$BK$207,11,0)</f>
        <v>7</v>
      </c>
      <c r="I50" s="6">
        <f>VLOOKUP(B50,'[2]นักรียน(Dmc)'!$B$4:$BK$207,12,0)</f>
        <v>3</v>
      </c>
      <c r="J50" s="14">
        <f t="shared" si="15"/>
        <v>24</v>
      </c>
      <c r="K50" s="6">
        <f>VLOOKUP(B50,'[2]นักรียน(Dmc)'!$B$4:$BK$207,19,0)</f>
        <v>10</v>
      </c>
      <c r="L50" s="6">
        <f>VLOOKUP(B50,'[2]นักรียน(Dmc)'!$B$4:$BK$207,20,0)</f>
        <v>11</v>
      </c>
      <c r="M50" s="6">
        <f>VLOOKUP(B50,'[2]นักรียน(Dmc)'!$B$4:$BK$207,23,0)</f>
        <v>5</v>
      </c>
      <c r="N50" s="6">
        <f>VLOOKUP(B50,'[2]นักรียน(Dmc)'!$B$4:$BK$207,24,0)</f>
        <v>10</v>
      </c>
      <c r="O50" s="6">
        <f>VLOOKUP(B50,'[2]นักรียน(Dmc)'!$B$4:$BK$207,27,0)</f>
        <v>8</v>
      </c>
      <c r="P50" s="6">
        <f>VLOOKUP(B50,'[2]นักรียน(Dmc)'!$B$4:$BK$207,28,0)</f>
        <v>5</v>
      </c>
      <c r="Q50" s="6">
        <f>VLOOKUP(B50,'[2]นักรียน(Dmc)'!$B$4:$BK$207,31,0)</f>
        <v>9</v>
      </c>
      <c r="R50" s="6">
        <f>VLOOKUP(B50,'[2]นักรียน(Dmc)'!$B$4:$BK$207,32,0)</f>
        <v>11</v>
      </c>
      <c r="S50" s="6">
        <f>VLOOKUP(B50,'[2]นักรียน(Dmc)'!$B$4:$BK$207,35,0)</f>
        <v>5</v>
      </c>
      <c r="T50" s="6">
        <f>VLOOKUP(B50,'[2]นักรียน(Dmc)'!$B$4:$BK$207,36,0)</f>
        <v>8</v>
      </c>
      <c r="U50" s="6">
        <f>VLOOKUP(B50,'[2]นักรียน(Dmc)'!$B$4:$BK$207,39,0)</f>
        <v>7</v>
      </c>
      <c r="V50" s="6">
        <f>VLOOKUP(B50,'[2]นักรียน(Dmc)'!$B$4:$BK$207,40,0)</f>
        <v>7</v>
      </c>
      <c r="W50" s="6">
        <f t="shared" si="16"/>
        <v>96</v>
      </c>
      <c r="X50" s="6"/>
      <c r="Y50" s="6"/>
      <c r="Z50" s="6"/>
      <c r="AA50" s="6"/>
      <c r="AB50" s="6"/>
      <c r="AC50" s="6"/>
      <c r="AD50" s="6"/>
      <c r="AE50" s="6">
        <f t="shared" si="17"/>
        <v>57</v>
      </c>
      <c r="AF50" s="6">
        <f t="shared" si="17"/>
        <v>63</v>
      </c>
      <c r="AG50" s="6">
        <f t="shared" si="18"/>
        <v>120</v>
      </c>
    </row>
    <row r="51" spans="1:34">
      <c r="A51" s="12">
        <v>6</v>
      </c>
      <c r="B51" s="13">
        <v>41030013</v>
      </c>
      <c r="C51" s="13" t="str">
        <f>VLOOKUP(B51,'[1]ตาราง 5'!$B$4:$C$218,2,0)</f>
        <v>บ้านยา</v>
      </c>
      <c r="D51" s="6">
        <f>VLOOKUP(B51,'[2]นักรียน(Dmc)'!$B$4:$BK$207,3,0)</f>
        <v>0</v>
      </c>
      <c r="E51" s="6">
        <f>VLOOKUP(B51,'[2]นักรียน(Dmc)'!$B$4:$BK$207,4,0)</f>
        <v>0</v>
      </c>
      <c r="F51" s="6">
        <f>VLOOKUP(B51,'[2]นักรียน(Dmc)'!$B$4:$BK$207,7,0)</f>
        <v>5</v>
      </c>
      <c r="G51" s="6">
        <f>VLOOKUP(B51,'[2]นักรียน(Dmc)'!$B$4:$BK$207,8,0)</f>
        <v>6</v>
      </c>
      <c r="H51" s="6">
        <f>VLOOKUP(B51,'[2]นักรียน(Dmc)'!$B$4:$BK$207,11,0)</f>
        <v>6</v>
      </c>
      <c r="I51" s="6">
        <f>VLOOKUP(B51,'[2]นักรียน(Dmc)'!$B$4:$BK$207,12,0)</f>
        <v>2</v>
      </c>
      <c r="J51" s="14">
        <f t="shared" si="15"/>
        <v>19</v>
      </c>
      <c r="K51" s="6">
        <f>VLOOKUP(B51,'[2]นักรียน(Dmc)'!$B$4:$BK$207,19,0)</f>
        <v>4</v>
      </c>
      <c r="L51" s="6">
        <f>VLOOKUP(B51,'[2]นักรียน(Dmc)'!$B$4:$BK$207,20,0)</f>
        <v>2</v>
      </c>
      <c r="M51" s="6">
        <f>VLOOKUP(B51,'[2]นักรียน(Dmc)'!$B$4:$BK$207,23,0)</f>
        <v>6</v>
      </c>
      <c r="N51" s="6">
        <f>VLOOKUP(B51,'[2]นักรียน(Dmc)'!$B$4:$BK$207,24,0)</f>
        <v>6</v>
      </c>
      <c r="O51" s="6">
        <f>VLOOKUP(B51,'[2]นักรียน(Dmc)'!$B$4:$BK$207,27,0)</f>
        <v>9</v>
      </c>
      <c r="P51" s="6">
        <f>VLOOKUP(B51,'[2]นักรียน(Dmc)'!$B$4:$BK$207,28,0)</f>
        <v>5</v>
      </c>
      <c r="Q51" s="6">
        <f>VLOOKUP(B51,'[2]นักรียน(Dmc)'!$B$4:$BK$207,31,0)</f>
        <v>7</v>
      </c>
      <c r="R51" s="6">
        <f>VLOOKUP(B51,'[2]นักรียน(Dmc)'!$B$4:$BK$207,32,0)</f>
        <v>7</v>
      </c>
      <c r="S51" s="6">
        <f>VLOOKUP(B51,'[2]นักรียน(Dmc)'!$B$4:$BK$207,35,0)</f>
        <v>6</v>
      </c>
      <c r="T51" s="6">
        <f>VLOOKUP(B51,'[2]นักรียน(Dmc)'!$B$4:$BK$207,36,0)</f>
        <v>5</v>
      </c>
      <c r="U51" s="6">
        <f>VLOOKUP(B51,'[2]นักรียน(Dmc)'!$B$4:$BK$207,39,0)</f>
        <v>7</v>
      </c>
      <c r="V51" s="6">
        <f>VLOOKUP(B51,'[2]นักรียน(Dmc)'!$B$4:$BK$207,40,0)</f>
        <v>8</v>
      </c>
      <c r="W51" s="6">
        <f t="shared" si="16"/>
        <v>72</v>
      </c>
      <c r="X51" s="6"/>
      <c r="Y51" s="6"/>
      <c r="Z51" s="6"/>
      <c r="AA51" s="6"/>
      <c r="AB51" s="6"/>
      <c r="AC51" s="6"/>
      <c r="AD51" s="6"/>
      <c r="AE51" s="6">
        <f t="shared" si="17"/>
        <v>50</v>
      </c>
      <c r="AF51" s="6">
        <f t="shared" si="17"/>
        <v>41</v>
      </c>
      <c r="AG51" s="6">
        <f t="shared" si="18"/>
        <v>91</v>
      </c>
    </row>
    <row r="52" spans="1:34">
      <c r="A52" s="12">
        <v>7</v>
      </c>
      <c r="B52" s="13">
        <v>41030014</v>
      </c>
      <c r="C52" s="13" t="str">
        <f>VLOOKUP(B52,'[1]ตาราง 5'!$B$4:$C$218,2,0)</f>
        <v>บ้านหนองผือ</v>
      </c>
      <c r="D52" s="6">
        <f>VLOOKUP(B52,'[2]นักรียน(Dmc)'!$B$4:$BK$207,3,0)</f>
        <v>0</v>
      </c>
      <c r="E52" s="6">
        <f>VLOOKUP(B52,'[2]นักรียน(Dmc)'!$B$4:$BK$207,4,0)</f>
        <v>0</v>
      </c>
      <c r="F52" s="6">
        <f>VLOOKUP(B52,'[2]นักรียน(Dmc)'!$B$4:$BK$207,7,0)</f>
        <v>0</v>
      </c>
      <c r="G52" s="6">
        <f>VLOOKUP(B52,'[2]นักรียน(Dmc)'!$B$4:$BK$207,8,0)</f>
        <v>4</v>
      </c>
      <c r="H52" s="6">
        <f>VLOOKUP(B52,'[2]นักรียน(Dmc)'!$B$4:$BK$207,11,0)</f>
        <v>1</v>
      </c>
      <c r="I52" s="6">
        <f>VLOOKUP(B52,'[2]นักรียน(Dmc)'!$B$4:$BK$207,12,0)</f>
        <v>0</v>
      </c>
      <c r="J52" s="14">
        <f t="shared" si="15"/>
        <v>5</v>
      </c>
      <c r="K52" s="6">
        <f>VLOOKUP(B52,'[2]นักรียน(Dmc)'!$B$4:$BK$207,19,0)</f>
        <v>1</v>
      </c>
      <c r="L52" s="6">
        <f>VLOOKUP(B52,'[2]นักรียน(Dmc)'!$B$4:$BK$207,20,0)</f>
        <v>2</v>
      </c>
      <c r="M52" s="6">
        <f>VLOOKUP(B52,'[2]นักรียน(Dmc)'!$B$4:$BK$207,23,0)</f>
        <v>7</v>
      </c>
      <c r="N52" s="6">
        <f>VLOOKUP(B52,'[2]นักรียน(Dmc)'!$B$4:$BK$207,24,0)</f>
        <v>3</v>
      </c>
      <c r="O52" s="6">
        <f>VLOOKUP(B52,'[2]นักรียน(Dmc)'!$B$4:$BK$207,27,0)</f>
        <v>1</v>
      </c>
      <c r="P52" s="6">
        <f>VLOOKUP(B52,'[2]นักรียน(Dmc)'!$B$4:$BK$207,28,0)</f>
        <v>1</v>
      </c>
      <c r="Q52" s="6">
        <f>VLOOKUP(B52,'[2]นักรียน(Dmc)'!$B$4:$BK$207,31,0)</f>
        <v>0</v>
      </c>
      <c r="R52" s="6">
        <f>VLOOKUP(B52,'[2]นักรียน(Dmc)'!$B$4:$BK$207,32,0)</f>
        <v>2</v>
      </c>
      <c r="S52" s="6">
        <f>VLOOKUP(B52,'[2]นักรียน(Dmc)'!$B$4:$BK$207,35,0)</f>
        <v>2</v>
      </c>
      <c r="T52" s="6">
        <f>VLOOKUP(B52,'[2]นักรียน(Dmc)'!$B$4:$BK$207,36,0)</f>
        <v>4</v>
      </c>
      <c r="U52" s="6">
        <f>VLOOKUP(B52,'[2]นักรียน(Dmc)'!$B$4:$BK$207,39,0)</f>
        <v>1</v>
      </c>
      <c r="V52" s="6">
        <f>VLOOKUP(B52,'[2]นักรียน(Dmc)'!$B$4:$BK$207,40,0)</f>
        <v>4</v>
      </c>
      <c r="W52" s="6">
        <f t="shared" si="16"/>
        <v>28</v>
      </c>
      <c r="X52" s="6"/>
      <c r="Y52" s="6"/>
      <c r="Z52" s="6"/>
      <c r="AA52" s="6"/>
      <c r="AB52" s="6"/>
      <c r="AC52" s="6"/>
      <c r="AD52" s="6"/>
      <c r="AE52" s="6">
        <f t="shared" si="17"/>
        <v>13</v>
      </c>
      <c r="AF52" s="6">
        <f t="shared" si="17"/>
        <v>20</v>
      </c>
      <c r="AG52" s="6">
        <f t="shared" si="18"/>
        <v>33</v>
      </c>
    </row>
    <row r="53" spans="1:34">
      <c r="A53" s="12">
        <v>8</v>
      </c>
      <c r="B53" s="13">
        <v>41030058</v>
      </c>
      <c r="C53" s="13" t="str">
        <f>VLOOKUP(B53,'[1]ตาราง 5'!$B$4:$C$218,2,0)</f>
        <v>บ้านหนองนกทา</v>
      </c>
      <c r="D53" s="6">
        <f>VLOOKUP(B53,'[2]นักรียน(Dmc)'!$B$4:$BK$207,3,0)</f>
        <v>0</v>
      </c>
      <c r="E53" s="6">
        <f>VLOOKUP(B53,'[2]นักรียน(Dmc)'!$B$4:$BK$207,4,0)</f>
        <v>0</v>
      </c>
      <c r="F53" s="6">
        <f>VLOOKUP(B53,'[2]นักรียน(Dmc)'!$B$4:$BK$207,7,0)</f>
        <v>4</v>
      </c>
      <c r="G53" s="6">
        <f>VLOOKUP(B53,'[2]นักรียน(Dmc)'!$B$4:$BK$207,8,0)</f>
        <v>0</v>
      </c>
      <c r="H53" s="6">
        <f>VLOOKUP(B53,'[2]นักรียน(Dmc)'!$B$4:$BK$207,11,0)</f>
        <v>1</v>
      </c>
      <c r="I53" s="6">
        <f>VLOOKUP(B53,'[2]นักรียน(Dmc)'!$B$4:$BK$207,12,0)</f>
        <v>1</v>
      </c>
      <c r="J53" s="14">
        <f t="shared" si="15"/>
        <v>6</v>
      </c>
      <c r="K53" s="6">
        <f>VLOOKUP(B53,'[2]นักรียน(Dmc)'!$B$4:$BK$207,19,0)</f>
        <v>5</v>
      </c>
      <c r="L53" s="6">
        <f>VLOOKUP(B53,'[2]นักรียน(Dmc)'!$B$4:$BK$207,20,0)</f>
        <v>2</v>
      </c>
      <c r="M53" s="6">
        <f>VLOOKUP(B53,'[2]นักรียน(Dmc)'!$B$4:$BK$207,23,0)</f>
        <v>2</v>
      </c>
      <c r="N53" s="6">
        <f>VLOOKUP(B53,'[2]นักรียน(Dmc)'!$B$4:$BK$207,24,0)</f>
        <v>2</v>
      </c>
      <c r="O53" s="6">
        <f>VLOOKUP(B53,'[2]นักรียน(Dmc)'!$B$4:$BK$207,27,0)</f>
        <v>6</v>
      </c>
      <c r="P53" s="6">
        <f>VLOOKUP(B53,'[2]นักรียน(Dmc)'!$B$4:$BK$207,28,0)</f>
        <v>7</v>
      </c>
      <c r="Q53" s="6">
        <f>VLOOKUP(B53,'[2]นักรียน(Dmc)'!$B$4:$BK$207,31,0)</f>
        <v>1</v>
      </c>
      <c r="R53" s="6">
        <f>VLOOKUP(B53,'[2]นักรียน(Dmc)'!$B$4:$BK$207,32,0)</f>
        <v>11</v>
      </c>
      <c r="S53" s="6">
        <f>VLOOKUP(B53,'[2]นักรียน(Dmc)'!$B$4:$BK$207,35,0)</f>
        <v>0</v>
      </c>
      <c r="T53" s="6">
        <f>VLOOKUP(B53,'[2]นักรียน(Dmc)'!$B$4:$BK$207,36,0)</f>
        <v>3</v>
      </c>
      <c r="U53" s="6">
        <f>VLOOKUP(B53,'[2]นักรียน(Dmc)'!$B$4:$BK$207,39,0)</f>
        <v>5</v>
      </c>
      <c r="V53" s="6">
        <f>VLOOKUP(B53,'[2]นักรียน(Dmc)'!$B$4:$BK$207,40,0)</f>
        <v>4</v>
      </c>
      <c r="W53" s="6">
        <f t="shared" si="16"/>
        <v>48</v>
      </c>
      <c r="X53" s="6"/>
      <c r="Y53" s="6"/>
      <c r="Z53" s="6"/>
      <c r="AA53" s="6"/>
      <c r="AB53" s="6"/>
      <c r="AC53" s="6"/>
      <c r="AD53" s="6"/>
      <c r="AE53" s="6">
        <f t="shared" si="17"/>
        <v>24</v>
      </c>
      <c r="AF53" s="6">
        <f t="shared" si="17"/>
        <v>30</v>
      </c>
      <c r="AG53" s="6">
        <f t="shared" si="18"/>
        <v>54</v>
      </c>
    </row>
    <row r="54" spans="1:34">
      <c r="A54" s="12">
        <v>9</v>
      </c>
      <c r="B54" s="13">
        <v>41030060</v>
      </c>
      <c r="C54" s="13" t="str">
        <f>VLOOKUP(B54,'[1]ตาราง 5'!$B$4:$C$218,2,0)</f>
        <v>บ้านหนองตาใกล้</v>
      </c>
      <c r="D54" s="6">
        <f>VLOOKUP(B54,'[2]นักรียน(Dmc)'!$B$4:$BK$207,3,0)</f>
        <v>0</v>
      </c>
      <c r="E54" s="6">
        <f>VLOOKUP(B54,'[2]นักรียน(Dmc)'!$B$4:$BK$207,4,0)</f>
        <v>0</v>
      </c>
      <c r="F54" s="6">
        <f>VLOOKUP(B54,'[2]นักรียน(Dmc)'!$B$4:$BK$207,7,0)</f>
        <v>2</v>
      </c>
      <c r="G54" s="6">
        <f>VLOOKUP(B54,'[2]นักรียน(Dmc)'!$B$4:$BK$207,8,0)</f>
        <v>4</v>
      </c>
      <c r="H54" s="6">
        <f>VLOOKUP(B54,'[2]นักรียน(Dmc)'!$B$4:$BK$207,11,0)</f>
        <v>1</v>
      </c>
      <c r="I54" s="6">
        <f>VLOOKUP(B54,'[2]นักรียน(Dmc)'!$B$4:$BK$207,12,0)</f>
        <v>2</v>
      </c>
      <c r="J54" s="14">
        <f t="shared" si="15"/>
        <v>9</v>
      </c>
      <c r="K54" s="6">
        <f>VLOOKUP(B54,'[2]นักรียน(Dmc)'!$B$4:$BK$207,19,0)</f>
        <v>4</v>
      </c>
      <c r="L54" s="6">
        <f>VLOOKUP(B54,'[2]นักรียน(Dmc)'!$B$4:$BK$207,20,0)</f>
        <v>4</v>
      </c>
      <c r="M54" s="6">
        <f>VLOOKUP(B54,'[2]นักรียน(Dmc)'!$B$4:$BK$207,23,0)</f>
        <v>2</v>
      </c>
      <c r="N54" s="6">
        <f>VLOOKUP(B54,'[2]นักรียน(Dmc)'!$B$4:$BK$207,24,0)</f>
        <v>1</v>
      </c>
      <c r="O54" s="6">
        <f>VLOOKUP(B54,'[2]นักรียน(Dmc)'!$B$4:$BK$207,27,0)</f>
        <v>2</v>
      </c>
      <c r="P54" s="6">
        <f>VLOOKUP(B54,'[2]นักรียน(Dmc)'!$B$4:$BK$207,28,0)</f>
        <v>1</v>
      </c>
      <c r="Q54" s="6">
        <f>VLOOKUP(B54,'[2]นักรียน(Dmc)'!$B$4:$BK$207,31,0)</f>
        <v>1</v>
      </c>
      <c r="R54" s="6">
        <f>VLOOKUP(B54,'[2]นักรียน(Dmc)'!$B$4:$BK$207,32,0)</f>
        <v>5</v>
      </c>
      <c r="S54" s="6">
        <f>VLOOKUP(B54,'[2]นักรียน(Dmc)'!$B$4:$BK$207,35,0)</f>
        <v>2</v>
      </c>
      <c r="T54" s="6">
        <f>VLOOKUP(B54,'[2]นักรียน(Dmc)'!$B$4:$BK$207,36,0)</f>
        <v>4</v>
      </c>
      <c r="U54" s="6">
        <f>VLOOKUP(B54,'[2]นักรียน(Dmc)'!$B$4:$BK$207,39,0)</f>
        <v>3</v>
      </c>
      <c r="V54" s="6">
        <f>VLOOKUP(B54,'[2]นักรียน(Dmc)'!$B$4:$BK$207,40,0)</f>
        <v>2</v>
      </c>
      <c r="W54" s="6">
        <f t="shared" si="16"/>
        <v>31</v>
      </c>
      <c r="X54" s="6"/>
      <c r="Y54" s="6"/>
      <c r="Z54" s="6"/>
      <c r="AA54" s="6"/>
      <c r="AB54" s="6"/>
      <c r="AC54" s="6"/>
      <c r="AD54" s="6"/>
      <c r="AE54" s="6">
        <f t="shared" si="17"/>
        <v>17</v>
      </c>
      <c r="AF54" s="6">
        <f t="shared" si="17"/>
        <v>23</v>
      </c>
      <c r="AG54" s="6">
        <f t="shared" si="18"/>
        <v>40</v>
      </c>
    </row>
    <row r="55" spans="1:34">
      <c r="A55" s="12">
        <v>10</v>
      </c>
      <c r="B55" s="13">
        <v>41030061</v>
      </c>
      <c r="C55" s="13" t="str">
        <f>VLOOKUP(B55,'[1]ตาราง 5'!$B$4:$C$218,2,0)</f>
        <v>บ้านต้ายสวรรค์ดงหว้าน</v>
      </c>
      <c r="D55" s="6">
        <f>VLOOKUP(B55,'[2]นักรียน(Dmc)'!$B$4:$BK$207,3,0)</f>
        <v>0</v>
      </c>
      <c r="E55" s="6">
        <f>VLOOKUP(B55,'[2]นักรียน(Dmc)'!$B$4:$BK$207,4,0)</f>
        <v>3</v>
      </c>
      <c r="F55" s="6">
        <f>VLOOKUP(B55,'[2]นักรียน(Dmc)'!$B$4:$BK$207,7,0)</f>
        <v>1</v>
      </c>
      <c r="G55" s="6">
        <f>VLOOKUP(B55,'[2]นักรียน(Dmc)'!$B$4:$BK$207,8,0)</f>
        <v>4</v>
      </c>
      <c r="H55" s="6">
        <f>VLOOKUP(B55,'[2]นักรียน(Dmc)'!$B$4:$BK$207,11,0)</f>
        <v>4</v>
      </c>
      <c r="I55" s="6">
        <f>VLOOKUP(B55,'[2]นักรียน(Dmc)'!$B$4:$BK$207,12,0)</f>
        <v>1</v>
      </c>
      <c r="J55" s="14">
        <f t="shared" si="15"/>
        <v>10</v>
      </c>
      <c r="K55" s="6">
        <f>VLOOKUP(B55,'[2]นักรียน(Dmc)'!$B$4:$BK$207,19,0)</f>
        <v>3</v>
      </c>
      <c r="L55" s="6">
        <f>VLOOKUP(B55,'[2]นักรียน(Dmc)'!$B$4:$BK$207,20,0)</f>
        <v>3</v>
      </c>
      <c r="M55" s="6">
        <f>VLOOKUP(B55,'[2]นักรียน(Dmc)'!$B$4:$BK$207,23,0)</f>
        <v>5</v>
      </c>
      <c r="N55" s="6">
        <f>VLOOKUP(B55,'[2]นักรียน(Dmc)'!$B$4:$BK$207,24,0)</f>
        <v>6</v>
      </c>
      <c r="O55" s="6">
        <f>VLOOKUP(B55,'[2]นักรียน(Dmc)'!$B$4:$BK$207,27,0)</f>
        <v>5</v>
      </c>
      <c r="P55" s="6">
        <f>VLOOKUP(B55,'[2]นักรียน(Dmc)'!$B$4:$BK$207,28,0)</f>
        <v>4</v>
      </c>
      <c r="Q55" s="6">
        <f>VLOOKUP(B55,'[2]นักรียน(Dmc)'!$B$4:$BK$207,31,0)</f>
        <v>3</v>
      </c>
      <c r="R55" s="6">
        <f>VLOOKUP(B55,'[2]นักรียน(Dmc)'!$B$4:$BK$207,32,0)</f>
        <v>7</v>
      </c>
      <c r="S55" s="6">
        <f>VLOOKUP(B55,'[2]นักรียน(Dmc)'!$B$4:$BK$207,35,0)</f>
        <v>1</v>
      </c>
      <c r="T55" s="6">
        <f>VLOOKUP(B55,'[2]นักรียน(Dmc)'!$B$4:$BK$207,36,0)</f>
        <v>1</v>
      </c>
      <c r="U55" s="6">
        <f>VLOOKUP(B55,'[2]นักรียน(Dmc)'!$B$4:$BK$207,39,0)</f>
        <v>4</v>
      </c>
      <c r="V55" s="6">
        <f>VLOOKUP(B55,'[2]นักรียน(Dmc)'!$B$4:$BK$207,40,0)</f>
        <v>2</v>
      </c>
      <c r="W55" s="6">
        <f t="shared" si="16"/>
        <v>44</v>
      </c>
      <c r="X55" s="6"/>
      <c r="Y55" s="6"/>
      <c r="Z55" s="6"/>
      <c r="AA55" s="6"/>
      <c r="AB55" s="6"/>
      <c r="AC55" s="6"/>
      <c r="AD55" s="6"/>
      <c r="AE55" s="6">
        <f t="shared" si="17"/>
        <v>26</v>
      </c>
      <c r="AF55" s="6">
        <f t="shared" si="17"/>
        <v>31</v>
      </c>
      <c r="AG55" s="6">
        <f t="shared" si="18"/>
        <v>57</v>
      </c>
    </row>
    <row r="56" spans="1:34">
      <c r="A56" s="12">
        <v>11</v>
      </c>
      <c r="B56" s="13">
        <v>41030064</v>
      </c>
      <c r="C56" s="13" t="str">
        <f>VLOOKUP(B56,'[1]ตาราง 5'!$B$4:$C$218,2,0)</f>
        <v>บ้านดงบังหนองเขื่อน</v>
      </c>
      <c r="D56" s="6">
        <f>VLOOKUP(B56,'[2]นักรียน(Dmc)'!$B$4:$BK$207,3,0)</f>
        <v>0</v>
      </c>
      <c r="E56" s="6">
        <f>VLOOKUP(B56,'[2]นักรียน(Dmc)'!$B$4:$BK$207,4,0)</f>
        <v>0</v>
      </c>
      <c r="F56" s="6">
        <f>VLOOKUP(B56,'[2]นักรียน(Dmc)'!$B$4:$BK$207,7,0)</f>
        <v>3</v>
      </c>
      <c r="G56" s="6">
        <f>VLOOKUP(B56,'[2]นักรียน(Dmc)'!$B$4:$BK$207,8,0)</f>
        <v>3</v>
      </c>
      <c r="H56" s="6">
        <f>VLOOKUP(B56,'[2]นักรียน(Dmc)'!$B$4:$BK$207,11,0)</f>
        <v>3</v>
      </c>
      <c r="I56" s="6">
        <f>VLOOKUP(B56,'[2]นักรียน(Dmc)'!$B$4:$BK$207,12,0)</f>
        <v>3</v>
      </c>
      <c r="J56" s="14">
        <f t="shared" si="15"/>
        <v>12</v>
      </c>
      <c r="K56" s="6">
        <f>VLOOKUP(B56,'[2]นักรียน(Dmc)'!$B$4:$BK$207,19,0)</f>
        <v>10</v>
      </c>
      <c r="L56" s="6">
        <f>VLOOKUP(B56,'[2]นักรียน(Dmc)'!$B$4:$BK$207,20,0)</f>
        <v>4</v>
      </c>
      <c r="M56" s="6">
        <f>VLOOKUP(B56,'[2]นักรียน(Dmc)'!$B$4:$BK$207,23,0)</f>
        <v>7</v>
      </c>
      <c r="N56" s="6">
        <f>VLOOKUP(B56,'[2]นักรียน(Dmc)'!$B$4:$BK$207,24,0)</f>
        <v>6</v>
      </c>
      <c r="O56" s="6">
        <f>VLOOKUP(B56,'[2]นักรียน(Dmc)'!$B$4:$BK$207,27,0)</f>
        <v>7</v>
      </c>
      <c r="P56" s="6">
        <f>VLOOKUP(B56,'[2]นักรียน(Dmc)'!$B$4:$BK$207,28,0)</f>
        <v>5</v>
      </c>
      <c r="Q56" s="6">
        <f>VLOOKUP(B56,'[2]นักรียน(Dmc)'!$B$4:$BK$207,31,0)</f>
        <v>6</v>
      </c>
      <c r="R56" s="6">
        <f>VLOOKUP(B56,'[2]นักรียน(Dmc)'!$B$4:$BK$207,32,0)</f>
        <v>6</v>
      </c>
      <c r="S56" s="6">
        <f>VLOOKUP(B56,'[2]นักรียน(Dmc)'!$B$4:$BK$207,35,0)</f>
        <v>5</v>
      </c>
      <c r="T56" s="6">
        <f>VLOOKUP(B56,'[2]นักรียน(Dmc)'!$B$4:$BK$207,36,0)</f>
        <v>6</v>
      </c>
      <c r="U56" s="6">
        <f>VLOOKUP(B56,'[2]นักรียน(Dmc)'!$B$4:$BK$207,39,0)</f>
        <v>6</v>
      </c>
      <c r="V56" s="6">
        <f>VLOOKUP(B56,'[2]นักรียน(Dmc)'!$B$4:$BK$207,40,0)</f>
        <v>5</v>
      </c>
      <c r="W56" s="6">
        <f t="shared" si="16"/>
        <v>73</v>
      </c>
      <c r="X56" s="6"/>
      <c r="Y56" s="6"/>
      <c r="Z56" s="6"/>
      <c r="AA56" s="6"/>
      <c r="AB56" s="6"/>
      <c r="AC56" s="6"/>
      <c r="AD56" s="6"/>
      <c r="AE56" s="6">
        <f t="shared" si="17"/>
        <v>47</v>
      </c>
      <c r="AF56" s="6">
        <f t="shared" si="17"/>
        <v>38</v>
      </c>
      <c r="AG56" s="6">
        <f t="shared" si="18"/>
        <v>85</v>
      </c>
    </row>
    <row r="57" spans="1:34">
      <c r="A57" s="12">
        <v>12</v>
      </c>
      <c r="B57" s="13">
        <v>41030065</v>
      </c>
      <c r="C57" s="13" t="str">
        <f>VLOOKUP(B57,'[1]ตาราง 5'!$B$4:$C$218,2,0)</f>
        <v>บ้านหนองบัวน้อย</v>
      </c>
      <c r="D57" s="6">
        <f>VLOOKUP(B57,'[2]นักรียน(Dmc)'!$B$4:$BK$207,3,0)</f>
        <v>0</v>
      </c>
      <c r="E57" s="6">
        <f>VLOOKUP(B57,'[2]นักรียน(Dmc)'!$B$4:$BK$207,4,0)</f>
        <v>0</v>
      </c>
      <c r="F57" s="6">
        <f>VLOOKUP(B57,'[2]นักรียน(Dmc)'!$B$4:$BK$207,7,0)</f>
        <v>0</v>
      </c>
      <c r="G57" s="6">
        <f>VLOOKUP(B57,'[2]นักรียน(Dmc)'!$B$4:$BK$207,8,0)</f>
        <v>0</v>
      </c>
      <c r="H57" s="6">
        <f>VLOOKUP(B57,'[2]นักรียน(Dmc)'!$B$4:$BK$207,11,0)</f>
        <v>0</v>
      </c>
      <c r="I57" s="6">
        <f>VLOOKUP(B57,'[2]นักรียน(Dmc)'!$B$4:$BK$207,12,0)</f>
        <v>0</v>
      </c>
      <c r="J57" s="14">
        <f t="shared" si="15"/>
        <v>0</v>
      </c>
      <c r="K57" s="6">
        <f>VLOOKUP(B57,'[2]นักรียน(Dmc)'!$B$4:$BK$207,19,0)</f>
        <v>0</v>
      </c>
      <c r="L57" s="6">
        <f>VLOOKUP(B57,'[2]นักรียน(Dmc)'!$B$4:$BK$207,20,0)</f>
        <v>0</v>
      </c>
      <c r="M57" s="6">
        <f>VLOOKUP(B57,'[2]นักรียน(Dmc)'!$B$4:$BK$207,23,0)</f>
        <v>0</v>
      </c>
      <c r="N57" s="6">
        <f>VLOOKUP(B57,'[2]นักรียน(Dmc)'!$B$4:$BK$207,24,0)</f>
        <v>0</v>
      </c>
      <c r="O57" s="6">
        <f>VLOOKUP(B57,'[2]นักรียน(Dmc)'!$B$4:$BK$207,27,0)</f>
        <v>0</v>
      </c>
      <c r="P57" s="6">
        <f>VLOOKUP(B57,'[2]นักรียน(Dmc)'!$B$4:$BK$207,28,0)</f>
        <v>0</v>
      </c>
      <c r="Q57" s="6">
        <f>VLOOKUP(B57,'[2]นักรียน(Dmc)'!$B$4:$BK$207,31,0)</f>
        <v>0</v>
      </c>
      <c r="R57" s="6">
        <f>VLOOKUP(B57,'[2]นักรียน(Dmc)'!$B$4:$BK$207,32,0)</f>
        <v>0</v>
      </c>
      <c r="S57" s="6">
        <f>VLOOKUP(B57,'[2]นักรียน(Dmc)'!$B$4:$BK$207,35,0)</f>
        <v>0</v>
      </c>
      <c r="T57" s="6">
        <f>VLOOKUP(B57,'[2]นักรียน(Dmc)'!$B$4:$BK$207,36,0)</f>
        <v>0</v>
      </c>
      <c r="U57" s="6">
        <f>VLOOKUP(B57,'[2]นักรียน(Dmc)'!$B$4:$BK$207,39,0)</f>
        <v>0</v>
      </c>
      <c r="V57" s="6">
        <f>VLOOKUP(B57,'[2]นักรียน(Dmc)'!$B$4:$BK$207,40,0)</f>
        <v>0</v>
      </c>
      <c r="W57" s="6">
        <f t="shared" si="16"/>
        <v>0</v>
      </c>
      <c r="X57" s="6"/>
      <c r="Y57" s="6"/>
      <c r="Z57" s="6"/>
      <c r="AA57" s="6"/>
      <c r="AB57" s="6"/>
      <c r="AC57" s="6"/>
      <c r="AD57" s="6"/>
      <c r="AE57" s="6">
        <f t="shared" si="17"/>
        <v>0</v>
      </c>
      <c r="AF57" s="6">
        <f t="shared" si="17"/>
        <v>0</v>
      </c>
      <c r="AG57" s="6">
        <f t="shared" si="18"/>
        <v>0</v>
      </c>
      <c r="AH57" s="2">
        <f>COUNTIFS(AG37:AG57,"&lt;=120")</f>
        <v>19</v>
      </c>
    </row>
    <row r="58" spans="1:34" ht="23.25">
      <c r="A58" s="7" t="s">
        <v>27</v>
      </c>
      <c r="B58" s="7"/>
      <c r="C58" s="7"/>
      <c r="D58" s="16">
        <f>SUM(D46:D57)</f>
        <v>0</v>
      </c>
      <c r="E58" s="16">
        <f t="shared" ref="E58:AG58" si="19">SUM(E46:E57)</f>
        <v>3</v>
      </c>
      <c r="F58" s="16">
        <f t="shared" si="19"/>
        <v>43</v>
      </c>
      <c r="G58" s="16">
        <f t="shared" si="19"/>
        <v>35</v>
      </c>
      <c r="H58" s="16">
        <f t="shared" si="19"/>
        <v>36</v>
      </c>
      <c r="I58" s="16">
        <f t="shared" si="19"/>
        <v>26</v>
      </c>
      <c r="J58" s="16">
        <f t="shared" si="19"/>
        <v>140</v>
      </c>
      <c r="K58" s="16">
        <f t="shared" si="19"/>
        <v>62</v>
      </c>
      <c r="L58" s="16">
        <f t="shared" si="19"/>
        <v>49</v>
      </c>
      <c r="M58" s="16">
        <f t="shared" si="19"/>
        <v>52</v>
      </c>
      <c r="N58" s="16">
        <f t="shared" si="19"/>
        <v>52</v>
      </c>
      <c r="O58" s="16">
        <f t="shared" si="19"/>
        <v>52</v>
      </c>
      <c r="P58" s="16">
        <f t="shared" si="19"/>
        <v>40</v>
      </c>
      <c r="Q58" s="16">
        <f t="shared" si="19"/>
        <v>46</v>
      </c>
      <c r="R58" s="16">
        <f t="shared" si="19"/>
        <v>75</v>
      </c>
      <c r="S58" s="16">
        <f t="shared" si="19"/>
        <v>45</v>
      </c>
      <c r="T58" s="16">
        <f t="shared" si="19"/>
        <v>46</v>
      </c>
      <c r="U58" s="16">
        <f t="shared" si="19"/>
        <v>55</v>
      </c>
      <c r="V58" s="16">
        <f t="shared" si="19"/>
        <v>50</v>
      </c>
      <c r="W58" s="16">
        <f t="shared" si="19"/>
        <v>624</v>
      </c>
      <c r="X58" s="16">
        <f t="shared" si="19"/>
        <v>0</v>
      </c>
      <c r="Y58" s="16">
        <f t="shared" si="19"/>
        <v>0</v>
      </c>
      <c r="Z58" s="16">
        <f t="shared" si="19"/>
        <v>0</v>
      </c>
      <c r="AA58" s="16">
        <f t="shared" si="19"/>
        <v>0</v>
      </c>
      <c r="AB58" s="16">
        <f t="shared" si="19"/>
        <v>0</v>
      </c>
      <c r="AC58" s="16">
        <f t="shared" si="19"/>
        <v>0</v>
      </c>
      <c r="AD58" s="16">
        <f t="shared" si="19"/>
        <v>0</v>
      </c>
      <c r="AE58" s="16">
        <f t="shared" si="19"/>
        <v>391</v>
      </c>
      <c r="AF58" s="16">
        <f t="shared" si="19"/>
        <v>376</v>
      </c>
      <c r="AG58" s="16">
        <f t="shared" si="19"/>
        <v>767</v>
      </c>
      <c r="AH58" s="16">
        <f>SUM(AH46:AH57)</f>
        <v>19</v>
      </c>
    </row>
    <row r="59" spans="1:34">
      <c r="A59" s="7" t="s">
        <v>28</v>
      </c>
      <c r="B59" s="7"/>
      <c r="C59" s="7"/>
      <c r="D59" s="8"/>
      <c r="E59" s="9"/>
      <c r="F59" s="8"/>
      <c r="G59" s="9"/>
      <c r="H59" s="9"/>
      <c r="I59" s="9"/>
      <c r="J59" s="10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10"/>
      <c r="X59" s="9"/>
      <c r="Y59" s="9"/>
      <c r="Z59" s="9"/>
      <c r="AA59" s="9"/>
      <c r="AB59" s="9"/>
      <c r="AC59" s="9"/>
      <c r="AD59" s="10"/>
      <c r="AE59" s="9"/>
      <c r="AF59" s="9"/>
      <c r="AG59" s="11"/>
    </row>
    <row r="60" spans="1:34">
      <c r="A60" s="12">
        <v>1</v>
      </c>
      <c r="B60" s="13">
        <v>41030153</v>
      </c>
      <c r="C60" s="13" t="str">
        <f>VLOOKUP(B60,'[1]ตาราง 5'!$B$4:$C$218,2,0)</f>
        <v>บ้านนาโฮง</v>
      </c>
      <c r="D60" s="6">
        <f>VLOOKUP(B60,'[2]นักรียน(Dmc)'!$B$4:$BK$207,3,0)</f>
        <v>0</v>
      </c>
      <c r="E60" s="6">
        <f>VLOOKUP(B60,'[2]นักรียน(Dmc)'!$B$4:$BK$207,4,0)</f>
        <v>0</v>
      </c>
      <c r="F60" s="6">
        <f>VLOOKUP(B60,'[2]นักรียน(Dmc)'!$B$4:$BK$207,7,0)</f>
        <v>8</v>
      </c>
      <c r="G60" s="6">
        <f>VLOOKUP(B60,'[2]นักรียน(Dmc)'!$B$4:$BK$207,8,0)</f>
        <v>8</v>
      </c>
      <c r="H60" s="6">
        <f>VLOOKUP(B60,'[2]นักรียน(Dmc)'!$B$4:$BK$207,11,0)</f>
        <v>9</v>
      </c>
      <c r="I60" s="6">
        <f>VLOOKUP(B60,'[2]นักรียน(Dmc)'!$B$4:$BK$207,12,0)</f>
        <v>11</v>
      </c>
      <c r="J60" s="14">
        <f>SUM(F60:I60)</f>
        <v>36</v>
      </c>
      <c r="K60" s="6">
        <f>VLOOKUP(B60,'[2]นักรียน(Dmc)'!$B$4:$BK$207,19,0)</f>
        <v>5</v>
      </c>
      <c r="L60" s="6">
        <f>VLOOKUP(B60,'[2]นักรียน(Dmc)'!$B$4:$BK$207,20,0)</f>
        <v>5</v>
      </c>
      <c r="M60" s="6">
        <f>VLOOKUP(B60,'[2]นักรียน(Dmc)'!$B$4:$BK$207,23,0)</f>
        <v>2</v>
      </c>
      <c r="N60" s="6">
        <f>VLOOKUP(B60,'[2]นักรียน(Dmc)'!$B$4:$BK$207,24,0)</f>
        <v>8</v>
      </c>
      <c r="O60" s="6">
        <f>VLOOKUP(B60,'[2]นักรียน(Dmc)'!$B$4:$BK$207,27,0)</f>
        <v>6</v>
      </c>
      <c r="P60" s="6">
        <f>VLOOKUP(B60,'[2]นักรียน(Dmc)'!$B$4:$BK$207,28,0)</f>
        <v>9</v>
      </c>
      <c r="Q60" s="6">
        <f>VLOOKUP(B60,'[2]นักรียน(Dmc)'!$B$4:$BK$207,31,0)</f>
        <v>7</v>
      </c>
      <c r="R60" s="6">
        <f>VLOOKUP(B60,'[2]นักรียน(Dmc)'!$B$4:$BK$207,32,0)</f>
        <v>12</v>
      </c>
      <c r="S60" s="6">
        <f>VLOOKUP(B60,'[2]นักรียน(Dmc)'!$B$4:$BK$207,35,0)</f>
        <v>4</v>
      </c>
      <c r="T60" s="6">
        <f>VLOOKUP(B60,'[2]นักรียน(Dmc)'!$B$4:$BK$207,36,0)</f>
        <v>8</v>
      </c>
      <c r="U60" s="6">
        <f>VLOOKUP(B60,'[2]นักรียน(Dmc)'!$B$4:$BK$207,39,0)</f>
        <v>5</v>
      </c>
      <c r="V60" s="6">
        <f>VLOOKUP(B60,'[2]นักรียน(Dmc)'!$B$4:$BK$207,40,0)</f>
        <v>6</v>
      </c>
      <c r="W60" s="6">
        <f>SUM(K60:V60)</f>
        <v>77</v>
      </c>
      <c r="X60" s="6"/>
      <c r="Y60" s="6"/>
      <c r="Z60" s="6"/>
      <c r="AA60" s="6"/>
      <c r="AB60" s="6"/>
      <c r="AC60" s="6"/>
      <c r="AD60" s="6"/>
      <c r="AE60" s="6">
        <f t="shared" ref="AE60:AF64" si="20">SUM(D60,F60,H60,K60,M60,O60,Q60,S60,U60,X60,Z60,AB60)</f>
        <v>46</v>
      </c>
      <c r="AF60" s="6">
        <f t="shared" si="20"/>
        <v>67</v>
      </c>
      <c r="AG60" s="6">
        <f>SUM(AE60:AF60)</f>
        <v>113</v>
      </c>
    </row>
    <row r="61" spans="1:34">
      <c r="A61" s="12">
        <v>2</v>
      </c>
      <c r="B61" s="13">
        <v>41030154</v>
      </c>
      <c r="C61" s="13" t="str">
        <f>VLOOKUP(B61,'[1]ตาราง 5'!$B$4:$C$218,2,0)</f>
        <v>บ้านหนองไฮโนนสำราญ</v>
      </c>
      <c r="D61" s="6">
        <f>VLOOKUP(B61,'[2]นักรียน(Dmc)'!$B$4:$BK$207,3,0)</f>
        <v>0</v>
      </c>
      <c r="E61" s="6">
        <f>VLOOKUP(B61,'[2]นักรียน(Dmc)'!$B$4:$BK$207,4,0)</f>
        <v>0</v>
      </c>
      <c r="F61" s="6">
        <f>VLOOKUP(B61,'[2]นักรียน(Dmc)'!$B$4:$BK$207,7,0)</f>
        <v>6</v>
      </c>
      <c r="G61" s="6">
        <f>VLOOKUP(B61,'[2]นักรียน(Dmc)'!$B$4:$BK$207,8,0)</f>
        <v>3</v>
      </c>
      <c r="H61" s="6">
        <f>VLOOKUP(B61,'[2]นักรียน(Dmc)'!$B$4:$BK$207,11,0)</f>
        <v>6</v>
      </c>
      <c r="I61" s="6">
        <f>VLOOKUP(B61,'[2]นักรียน(Dmc)'!$B$4:$BK$207,12,0)</f>
        <v>3</v>
      </c>
      <c r="J61" s="14">
        <f>SUM(F61:I61)</f>
        <v>18</v>
      </c>
      <c r="K61" s="6">
        <f>VLOOKUP(B61,'[2]นักรียน(Dmc)'!$B$4:$BK$207,19,0)</f>
        <v>6</v>
      </c>
      <c r="L61" s="6">
        <f>VLOOKUP(B61,'[2]นักรียน(Dmc)'!$B$4:$BK$207,20,0)</f>
        <v>2</v>
      </c>
      <c r="M61" s="6">
        <f>VLOOKUP(B61,'[2]นักรียน(Dmc)'!$B$4:$BK$207,23,0)</f>
        <v>3</v>
      </c>
      <c r="N61" s="6">
        <f>VLOOKUP(B61,'[2]นักรียน(Dmc)'!$B$4:$BK$207,24,0)</f>
        <v>6</v>
      </c>
      <c r="O61" s="6">
        <f>VLOOKUP(B61,'[2]นักรียน(Dmc)'!$B$4:$BK$207,27,0)</f>
        <v>9</v>
      </c>
      <c r="P61" s="6">
        <f>VLOOKUP(B61,'[2]นักรียน(Dmc)'!$B$4:$BK$207,28,0)</f>
        <v>3</v>
      </c>
      <c r="Q61" s="6">
        <f>VLOOKUP(B61,'[2]นักรียน(Dmc)'!$B$4:$BK$207,31,0)</f>
        <v>4</v>
      </c>
      <c r="R61" s="6">
        <f>VLOOKUP(B61,'[2]นักรียน(Dmc)'!$B$4:$BK$207,32,0)</f>
        <v>2</v>
      </c>
      <c r="S61" s="6">
        <f>VLOOKUP(B61,'[2]นักรียน(Dmc)'!$B$4:$BK$207,35,0)</f>
        <v>4</v>
      </c>
      <c r="T61" s="6">
        <f>VLOOKUP(B61,'[2]นักรียน(Dmc)'!$B$4:$BK$207,36,0)</f>
        <v>2</v>
      </c>
      <c r="U61" s="6">
        <f>VLOOKUP(B61,'[2]นักรียน(Dmc)'!$B$4:$BK$207,39,0)</f>
        <v>8</v>
      </c>
      <c r="V61" s="6">
        <f>VLOOKUP(B61,'[2]นักรียน(Dmc)'!$B$4:$BK$207,40,0)</f>
        <v>8</v>
      </c>
      <c r="W61" s="6">
        <f>SUM(K61:V61)</f>
        <v>57</v>
      </c>
      <c r="X61" s="6"/>
      <c r="Y61" s="6"/>
      <c r="Z61" s="6"/>
      <c r="AA61" s="6"/>
      <c r="AB61" s="6"/>
      <c r="AC61" s="6"/>
      <c r="AD61" s="6"/>
      <c r="AE61" s="6">
        <f>SUM(D61,F61,H61,K61,M61,O61,Q61,S61,U61,X61,Z61,AB61)</f>
        <v>46</v>
      </c>
      <c r="AF61" s="6">
        <f>SUM(E61,G61,I61,L61,N61,P61,R61,T61,V61,Y61,AA61,AC61)</f>
        <v>29</v>
      </c>
      <c r="AG61" s="6">
        <f>SUM(AE61:AF61)</f>
        <v>75</v>
      </c>
    </row>
    <row r="62" spans="1:34">
      <c r="A62" s="12">
        <v>3</v>
      </c>
      <c r="B62" s="13">
        <v>41030155</v>
      </c>
      <c r="C62" s="13" t="str">
        <f>VLOOKUP(B62,'[1]ตาราง 5'!$B$4:$C$218,2,0)</f>
        <v>บ้านปอพาน</v>
      </c>
      <c r="D62" s="6">
        <f>VLOOKUP(B62,'[2]นักรียน(Dmc)'!$B$4:$BK$207,3,0)</f>
        <v>0</v>
      </c>
      <c r="E62" s="6">
        <f>VLOOKUP(B62,'[2]นักรียน(Dmc)'!$B$4:$BK$207,4,0)</f>
        <v>0</v>
      </c>
      <c r="F62" s="6">
        <f>VLOOKUP(B62,'[2]นักรียน(Dmc)'!$B$4:$BK$207,7,0)</f>
        <v>4</v>
      </c>
      <c r="G62" s="6">
        <f>VLOOKUP(B62,'[2]นักรียน(Dmc)'!$B$4:$BK$207,8,0)</f>
        <v>0</v>
      </c>
      <c r="H62" s="6">
        <f>VLOOKUP(B62,'[2]นักรียน(Dmc)'!$B$4:$BK$207,11,0)</f>
        <v>4</v>
      </c>
      <c r="I62" s="6">
        <f>VLOOKUP(B62,'[2]นักรียน(Dmc)'!$B$4:$BK$207,12,0)</f>
        <v>11</v>
      </c>
      <c r="J62" s="14">
        <f>SUM(F62:I62)</f>
        <v>19</v>
      </c>
      <c r="K62" s="6">
        <f>VLOOKUP(B62,'[2]นักรียน(Dmc)'!$B$4:$BK$207,19,0)</f>
        <v>6</v>
      </c>
      <c r="L62" s="6">
        <f>VLOOKUP(B62,'[2]นักรียน(Dmc)'!$B$4:$BK$207,20,0)</f>
        <v>5</v>
      </c>
      <c r="M62" s="6">
        <f>VLOOKUP(B62,'[2]นักรียน(Dmc)'!$B$4:$BK$207,23,0)</f>
        <v>10</v>
      </c>
      <c r="N62" s="6">
        <f>VLOOKUP(B62,'[2]นักรียน(Dmc)'!$B$4:$BK$207,24,0)</f>
        <v>1</v>
      </c>
      <c r="O62" s="6">
        <f>VLOOKUP(B62,'[2]นักรียน(Dmc)'!$B$4:$BK$207,27,0)</f>
        <v>8</v>
      </c>
      <c r="P62" s="6">
        <f>VLOOKUP(B62,'[2]นักรียน(Dmc)'!$B$4:$BK$207,28,0)</f>
        <v>6</v>
      </c>
      <c r="Q62" s="6">
        <f>VLOOKUP(B62,'[2]นักรียน(Dmc)'!$B$4:$BK$207,31,0)</f>
        <v>5</v>
      </c>
      <c r="R62" s="6">
        <f>VLOOKUP(B62,'[2]นักรียน(Dmc)'!$B$4:$BK$207,32,0)</f>
        <v>1</v>
      </c>
      <c r="S62" s="6">
        <f>VLOOKUP(B62,'[2]นักรียน(Dmc)'!$B$4:$BK$207,35,0)</f>
        <v>6</v>
      </c>
      <c r="T62" s="6">
        <f>VLOOKUP(B62,'[2]นักรียน(Dmc)'!$B$4:$BK$207,36,0)</f>
        <v>9</v>
      </c>
      <c r="U62" s="6">
        <f>VLOOKUP(B62,'[2]นักรียน(Dmc)'!$B$4:$BK$207,39,0)</f>
        <v>10</v>
      </c>
      <c r="V62" s="6">
        <f>VLOOKUP(B62,'[2]นักรียน(Dmc)'!$B$4:$BK$207,40,0)</f>
        <v>1</v>
      </c>
      <c r="W62" s="6">
        <f>SUM(K62:V62)</f>
        <v>68</v>
      </c>
      <c r="X62" s="6">
        <f>VLOOKUP(B62,'[2]นักรียน(Dmc)'!$B$4:$BK$207,47,0)</f>
        <v>6</v>
      </c>
      <c r="Y62" s="6">
        <f>VLOOKUP(B62,'[2]นักรียน(Dmc)'!$B$4:$BK$207,48,0)</f>
        <v>4</v>
      </c>
      <c r="Z62" s="6">
        <f>VLOOKUP(B62,'[2]นักรียน(Dmc)'!$B$4:$BK$207,51,0)</f>
        <v>5</v>
      </c>
      <c r="AA62" s="6">
        <f>VLOOKUP(B62,'[2]นักรียน(Dmc)'!$B$4:$BK$207,52,0)</f>
        <v>3</v>
      </c>
      <c r="AB62" s="6">
        <f>VLOOKUP(B62,'[2]นักรียน(Dmc)'!$B$4:$BK$207,55,0)</f>
        <v>2</v>
      </c>
      <c r="AC62" s="6">
        <f>VLOOKUP(B62,'[2]นักรียน(Dmc)'!$B$4:$BK$207,56,0)</f>
        <v>3</v>
      </c>
      <c r="AD62" s="6">
        <f>SUM(X62:AC62)</f>
        <v>23</v>
      </c>
      <c r="AE62" s="6">
        <f>SUM(D62,F62,H62,K62,M62,O62,Q62,S62,U62,X62,Z62,AB62)</f>
        <v>66</v>
      </c>
      <c r="AF62" s="6">
        <f>SUM(E62,G62,I62,L62,N62,P62,R62,T62,V62,Y62,AA62,AC62)</f>
        <v>44</v>
      </c>
      <c r="AG62" s="6">
        <f>SUM(AE62:AF62)</f>
        <v>110</v>
      </c>
    </row>
    <row r="63" spans="1:34">
      <c r="A63" s="12">
        <v>4</v>
      </c>
      <c r="B63" s="13">
        <v>41030158</v>
      </c>
      <c r="C63" s="13" t="str">
        <f>VLOOKUP(B63,'[1]ตาราง 5'!$B$4:$C$218,2,0)</f>
        <v>บ้านถ่อนคำหวด</v>
      </c>
      <c r="D63" s="6">
        <f>VLOOKUP(B63,'[2]นักรียน(Dmc)'!$B$4:$BK$207,3,0)</f>
        <v>0</v>
      </c>
      <c r="E63" s="6">
        <f>VLOOKUP(B63,'[2]นักรียน(Dmc)'!$B$4:$BK$207,4,0)</f>
        <v>0</v>
      </c>
      <c r="F63" s="6">
        <f>VLOOKUP(B63,'[2]นักรียน(Dmc)'!$B$4:$BK$207,7,0)</f>
        <v>2</v>
      </c>
      <c r="G63" s="6">
        <f>VLOOKUP(B63,'[2]นักรียน(Dmc)'!$B$4:$BK$207,8,0)</f>
        <v>2</v>
      </c>
      <c r="H63" s="6">
        <f>VLOOKUP(B63,'[2]นักรียน(Dmc)'!$B$4:$BK$207,11,0)</f>
        <v>1</v>
      </c>
      <c r="I63" s="6">
        <f>VLOOKUP(B63,'[2]นักรียน(Dmc)'!$B$4:$BK$207,12,0)</f>
        <v>4</v>
      </c>
      <c r="J63" s="14">
        <f>SUM(F63:I63)</f>
        <v>9</v>
      </c>
      <c r="K63" s="6">
        <f>VLOOKUP(B63,'[2]นักรียน(Dmc)'!$B$4:$BK$207,19,0)</f>
        <v>4</v>
      </c>
      <c r="L63" s="6">
        <f>VLOOKUP(B63,'[2]นักรียน(Dmc)'!$B$4:$BK$207,20,0)</f>
        <v>4</v>
      </c>
      <c r="M63" s="6">
        <f>VLOOKUP(B63,'[2]นักรียน(Dmc)'!$B$4:$BK$207,23,0)</f>
        <v>3</v>
      </c>
      <c r="N63" s="6">
        <f>VLOOKUP(B63,'[2]นักรียน(Dmc)'!$B$4:$BK$207,24,0)</f>
        <v>0</v>
      </c>
      <c r="O63" s="6">
        <f>VLOOKUP(B63,'[2]นักรียน(Dmc)'!$B$4:$BK$207,27,0)</f>
        <v>5</v>
      </c>
      <c r="P63" s="6">
        <f>VLOOKUP(B63,'[2]นักรียน(Dmc)'!$B$4:$BK$207,28,0)</f>
        <v>1</v>
      </c>
      <c r="Q63" s="6">
        <f>VLOOKUP(B63,'[2]นักรียน(Dmc)'!$B$4:$BK$207,31,0)</f>
        <v>2</v>
      </c>
      <c r="R63" s="6">
        <f>VLOOKUP(B63,'[2]นักรียน(Dmc)'!$B$4:$BK$207,32,0)</f>
        <v>5</v>
      </c>
      <c r="S63" s="6">
        <f>VLOOKUP(B63,'[2]นักรียน(Dmc)'!$B$4:$BK$207,35,0)</f>
        <v>3</v>
      </c>
      <c r="T63" s="6">
        <f>VLOOKUP(B63,'[2]นักรียน(Dmc)'!$B$4:$BK$207,36,0)</f>
        <v>6</v>
      </c>
      <c r="U63" s="6">
        <f>VLOOKUP(B63,'[2]นักรียน(Dmc)'!$B$4:$BK$207,39,0)</f>
        <v>0</v>
      </c>
      <c r="V63" s="6">
        <f>VLOOKUP(B63,'[2]นักรียน(Dmc)'!$B$4:$BK$207,40,0)</f>
        <v>4</v>
      </c>
      <c r="W63" s="6">
        <f>SUM(K63:V63)</f>
        <v>37</v>
      </c>
      <c r="X63" s="6"/>
      <c r="Y63" s="6"/>
      <c r="Z63" s="6"/>
      <c r="AA63" s="6"/>
      <c r="AB63" s="6"/>
      <c r="AC63" s="6"/>
      <c r="AD63" s="6"/>
      <c r="AE63" s="6">
        <f t="shared" si="20"/>
        <v>20</v>
      </c>
      <c r="AF63" s="6">
        <f t="shared" si="20"/>
        <v>26</v>
      </c>
      <c r="AG63" s="6">
        <f>SUM(AE63:AF63)</f>
        <v>46</v>
      </c>
    </row>
    <row r="64" spans="1:34">
      <c r="A64" s="12">
        <v>5</v>
      </c>
      <c r="B64" s="13">
        <v>41030171</v>
      </c>
      <c r="C64" s="13" t="str">
        <f>VLOOKUP(B64,'[1]ตาราง 5'!$B$4:$C$218,2,0)</f>
        <v>บ้านดงค้าพัฒนา</v>
      </c>
      <c r="D64" s="6">
        <f>VLOOKUP(B64,'[2]นักรียน(Dmc)'!$B$4:$BK$207,3,0)</f>
        <v>0</v>
      </c>
      <c r="E64" s="6">
        <f>VLOOKUP(B64,'[2]นักรียน(Dmc)'!$B$4:$BK$207,4,0)</f>
        <v>0</v>
      </c>
      <c r="F64" s="6">
        <f>VLOOKUP(B64,'[2]นักรียน(Dmc)'!$B$4:$BK$207,7,0)</f>
        <v>1</v>
      </c>
      <c r="G64" s="6">
        <f>VLOOKUP(B64,'[2]นักรียน(Dmc)'!$B$4:$BK$207,8,0)</f>
        <v>2</v>
      </c>
      <c r="H64" s="6">
        <f>VLOOKUP(B64,'[2]นักรียน(Dmc)'!$B$4:$BK$207,11,0)</f>
        <v>3</v>
      </c>
      <c r="I64" s="6">
        <f>VLOOKUP(B64,'[2]นักรียน(Dmc)'!$B$4:$BK$207,12,0)</f>
        <v>3</v>
      </c>
      <c r="J64" s="14">
        <f>SUM(F64:I64)</f>
        <v>9</v>
      </c>
      <c r="K64" s="6">
        <f>VLOOKUP(B64,'[2]นักรียน(Dmc)'!$B$4:$BK$207,19,0)</f>
        <v>0</v>
      </c>
      <c r="L64" s="6">
        <f>VLOOKUP(B64,'[2]นักรียน(Dmc)'!$B$4:$BK$207,20,0)</f>
        <v>0</v>
      </c>
      <c r="M64" s="6">
        <f>VLOOKUP(B64,'[2]นักรียน(Dmc)'!$B$4:$BK$207,23,0)</f>
        <v>5</v>
      </c>
      <c r="N64" s="6">
        <f>VLOOKUP(B64,'[2]นักรียน(Dmc)'!$B$4:$BK$207,24,0)</f>
        <v>2</v>
      </c>
      <c r="O64" s="6">
        <f>VLOOKUP(B64,'[2]นักรียน(Dmc)'!$B$4:$BK$207,27,0)</f>
        <v>2</v>
      </c>
      <c r="P64" s="6">
        <f>VLOOKUP(B64,'[2]นักรียน(Dmc)'!$B$4:$BK$207,28,0)</f>
        <v>2</v>
      </c>
      <c r="Q64" s="6">
        <f>VLOOKUP(B64,'[2]นักรียน(Dmc)'!$B$4:$BK$207,31,0)</f>
        <v>6</v>
      </c>
      <c r="R64" s="6">
        <f>VLOOKUP(B64,'[2]นักรียน(Dmc)'!$B$4:$BK$207,32,0)</f>
        <v>5</v>
      </c>
      <c r="S64" s="6">
        <f>VLOOKUP(B64,'[2]นักรียน(Dmc)'!$B$4:$BK$207,35,0)</f>
        <v>9</v>
      </c>
      <c r="T64" s="6">
        <f>VLOOKUP(B64,'[2]นักรียน(Dmc)'!$B$4:$BK$207,36,0)</f>
        <v>6</v>
      </c>
      <c r="U64" s="6">
        <f>VLOOKUP(B64,'[2]นักรียน(Dmc)'!$B$4:$BK$207,39,0)</f>
        <v>3</v>
      </c>
      <c r="V64" s="6">
        <f>VLOOKUP(B64,'[2]นักรียน(Dmc)'!$B$4:$BK$207,40,0)</f>
        <v>2</v>
      </c>
      <c r="W64" s="6">
        <f>SUM(K64:V64)</f>
        <v>42</v>
      </c>
      <c r="X64" s="6"/>
      <c r="Y64" s="6"/>
      <c r="Z64" s="6"/>
      <c r="AA64" s="6"/>
      <c r="AB64" s="6"/>
      <c r="AC64" s="6"/>
      <c r="AD64" s="6"/>
      <c r="AE64" s="6">
        <f t="shared" si="20"/>
        <v>29</v>
      </c>
      <c r="AF64" s="6">
        <f t="shared" si="20"/>
        <v>22</v>
      </c>
      <c r="AG64" s="6">
        <f>SUM(AE64:AF64)</f>
        <v>51</v>
      </c>
    </row>
    <row r="65" spans="1:34" ht="23.25">
      <c r="A65" s="7" t="s">
        <v>29</v>
      </c>
      <c r="B65" s="7"/>
      <c r="C65" s="7"/>
      <c r="D65" s="16">
        <f>SUM(D60:D64)</f>
        <v>0</v>
      </c>
      <c r="E65" s="16">
        <f t="shared" ref="E65:AG65" si="21">SUM(E60:E64)</f>
        <v>0</v>
      </c>
      <c r="F65" s="16">
        <f t="shared" si="21"/>
        <v>21</v>
      </c>
      <c r="G65" s="16">
        <f t="shared" si="21"/>
        <v>15</v>
      </c>
      <c r="H65" s="16">
        <f t="shared" si="21"/>
        <v>23</v>
      </c>
      <c r="I65" s="16">
        <f t="shared" si="21"/>
        <v>32</v>
      </c>
      <c r="J65" s="16">
        <f t="shared" si="21"/>
        <v>91</v>
      </c>
      <c r="K65" s="16">
        <f t="shared" si="21"/>
        <v>21</v>
      </c>
      <c r="L65" s="16">
        <f t="shared" si="21"/>
        <v>16</v>
      </c>
      <c r="M65" s="16">
        <f t="shared" si="21"/>
        <v>23</v>
      </c>
      <c r="N65" s="16">
        <f t="shared" si="21"/>
        <v>17</v>
      </c>
      <c r="O65" s="16">
        <f t="shared" si="21"/>
        <v>30</v>
      </c>
      <c r="P65" s="16">
        <f t="shared" si="21"/>
        <v>21</v>
      </c>
      <c r="Q65" s="16">
        <f t="shared" si="21"/>
        <v>24</v>
      </c>
      <c r="R65" s="16">
        <f t="shared" si="21"/>
        <v>25</v>
      </c>
      <c r="S65" s="16">
        <f t="shared" si="21"/>
        <v>26</v>
      </c>
      <c r="T65" s="16">
        <f t="shared" si="21"/>
        <v>31</v>
      </c>
      <c r="U65" s="16">
        <f t="shared" si="21"/>
        <v>26</v>
      </c>
      <c r="V65" s="16">
        <f t="shared" si="21"/>
        <v>21</v>
      </c>
      <c r="W65" s="16">
        <f t="shared" si="21"/>
        <v>281</v>
      </c>
      <c r="X65" s="16">
        <f t="shared" si="21"/>
        <v>6</v>
      </c>
      <c r="Y65" s="16">
        <f t="shared" si="21"/>
        <v>4</v>
      </c>
      <c r="Z65" s="16">
        <f t="shared" si="21"/>
        <v>5</v>
      </c>
      <c r="AA65" s="16">
        <f t="shared" si="21"/>
        <v>3</v>
      </c>
      <c r="AB65" s="16">
        <f t="shared" si="21"/>
        <v>2</v>
      </c>
      <c r="AC65" s="16">
        <f t="shared" si="21"/>
        <v>3</v>
      </c>
      <c r="AD65" s="16">
        <f t="shared" si="21"/>
        <v>23</v>
      </c>
      <c r="AE65" s="16">
        <f t="shared" si="21"/>
        <v>207</v>
      </c>
      <c r="AF65" s="16">
        <f t="shared" si="21"/>
        <v>188</v>
      </c>
      <c r="AG65" s="16">
        <f t="shared" si="21"/>
        <v>395</v>
      </c>
    </row>
    <row r="66" spans="1:34">
      <c r="A66" s="7" t="s">
        <v>30</v>
      </c>
      <c r="B66" s="7"/>
      <c r="C66" s="7"/>
      <c r="D66" s="8"/>
      <c r="E66" s="9"/>
      <c r="F66" s="8"/>
      <c r="G66" s="9"/>
      <c r="H66" s="9"/>
      <c r="I66" s="9"/>
      <c r="J66" s="10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0"/>
      <c r="X66" s="9"/>
      <c r="Y66" s="9"/>
      <c r="Z66" s="9"/>
      <c r="AA66" s="9"/>
      <c r="AB66" s="9"/>
      <c r="AC66" s="9"/>
      <c r="AD66" s="10"/>
      <c r="AE66" s="9"/>
      <c r="AF66" s="9"/>
      <c r="AG66" s="11"/>
    </row>
    <row r="67" spans="1:34">
      <c r="A67" s="12">
        <v>1</v>
      </c>
      <c r="B67" s="13">
        <v>41030120</v>
      </c>
      <c r="C67" s="13" t="str">
        <f>VLOOKUP(B67,'[1]ตาราง 5'!$B$4:$C$218,2,0)</f>
        <v>บ้านโพธิ์ท่าเมือง</v>
      </c>
      <c r="D67" s="6">
        <f>VLOOKUP(B67,'[2]นักรียน(Dmc)'!$B$4:$BK$207,3,0)</f>
        <v>0</v>
      </c>
      <c r="E67" s="6">
        <f>VLOOKUP(B67,'[2]นักรียน(Dmc)'!$B$4:$BK$207,4,0)</f>
        <v>0</v>
      </c>
      <c r="F67" s="6">
        <f>VLOOKUP(B67,'[2]นักรียน(Dmc)'!$B$4:$BK$207,7,0)</f>
        <v>1</v>
      </c>
      <c r="G67" s="6">
        <f>VLOOKUP(B67,'[2]นักรียน(Dmc)'!$B$4:$BK$207,8,0)</f>
        <v>1</v>
      </c>
      <c r="H67" s="6">
        <f>VLOOKUP(B67,'[2]นักรียน(Dmc)'!$B$4:$BK$207,11,0)</f>
        <v>1</v>
      </c>
      <c r="I67" s="6">
        <f>VLOOKUP(B67,'[2]นักรียน(Dmc)'!$B$4:$BK$207,12,0)</f>
        <v>4</v>
      </c>
      <c r="J67" s="14">
        <f t="shared" ref="J67:J77" si="22">SUM(F67:I67)</f>
        <v>7</v>
      </c>
      <c r="K67" s="6">
        <f>VLOOKUP(B67,'[2]นักรียน(Dmc)'!$B$4:$BK$207,19,0)</f>
        <v>1</v>
      </c>
      <c r="L67" s="6">
        <f>VLOOKUP(B67,'[2]นักรียน(Dmc)'!$B$4:$BK$207,20,0)</f>
        <v>6</v>
      </c>
      <c r="M67" s="6">
        <f>VLOOKUP(B67,'[2]นักรียน(Dmc)'!$B$4:$BK$207,23,0)</f>
        <v>0</v>
      </c>
      <c r="N67" s="6">
        <f>VLOOKUP(B67,'[2]นักรียน(Dmc)'!$B$4:$BK$207,24,0)</f>
        <v>0</v>
      </c>
      <c r="O67" s="6">
        <f>VLOOKUP(B67,'[2]นักรียน(Dmc)'!$B$4:$BK$207,27,0)</f>
        <v>1</v>
      </c>
      <c r="P67" s="6">
        <f>VLOOKUP(B67,'[2]นักรียน(Dmc)'!$B$4:$BK$207,28,0)</f>
        <v>2</v>
      </c>
      <c r="Q67" s="6">
        <f>VLOOKUP(B67,'[2]นักรียน(Dmc)'!$B$4:$BK$207,31,0)</f>
        <v>3</v>
      </c>
      <c r="R67" s="6">
        <f>VLOOKUP(B67,'[2]นักรียน(Dmc)'!$B$4:$BK$207,32,0)</f>
        <v>2</v>
      </c>
      <c r="S67" s="6">
        <f>VLOOKUP(B67,'[2]นักรียน(Dmc)'!$B$4:$BK$207,35,0)</f>
        <v>2</v>
      </c>
      <c r="T67" s="6">
        <f>VLOOKUP(B67,'[2]นักรียน(Dmc)'!$B$4:$BK$207,36,0)</f>
        <v>1</v>
      </c>
      <c r="U67" s="6">
        <f>VLOOKUP(B67,'[2]นักรียน(Dmc)'!$B$4:$BK$207,39,0)</f>
        <v>2</v>
      </c>
      <c r="V67" s="6">
        <f>VLOOKUP(B67,'[2]นักรียน(Dmc)'!$B$4:$BK$207,40,0)</f>
        <v>4</v>
      </c>
      <c r="W67" s="6">
        <f t="shared" ref="W67:W77" si="23">SUM(K67:V67)</f>
        <v>24</v>
      </c>
      <c r="X67" s="6"/>
      <c r="Y67" s="6"/>
      <c r="Z67" s="6"/>
      <c r="AA67" s="6"/>
      <c r="AB67" s="6"/>
      <c r="AC67" s="6"/>
      <c r="AD67" s="6"/>
      <c r="AE67" s="6">
        <f t="shared" ref="AE67:AF77" si="24">SUM(D67,F67,H67,K67,M67,O67,Q67,S67,U67,X67,Z67,AB67)</f>
        <v>11</v>
      </c>
      <c r="AF67" s="6">
        <f t="shared" si="24"/>
        <v>20</v>
      </c>
      <c r="AG67" s="6">
        <f t="shared" ref="AG67:AG77" si="25">SUM(AE67:AF67)</f>
        <v>31</v>
      </c>
    </row>
    <row r="68" spans="1:34">
      <c r="A68" s="12">
        <v>2</v>
      </c>
      <c r="B68" s="13">
        <v>41030122</v>
      </c>
      <c r="C68" s="13" t="str">
        <f>VLOOKUP(B68,'[1]ตาราง 5'!$B$4:$C$218,2,0)</f>
        <v>บ้านนามั่ง</v>
      </c>
      <c r="D68" s="6">
        <f>VLOOKUP(B68,'[2]นักรียน(Dmc)'!$B$4:$BK$207,3,0)</f>
        <v>0</v>
      </c>
      <c r="E68" s="6">
        <f>VLOOKUP(B68,'[2]นักรียน(Dmc)'!$B$4:$BK$207,4,0)</f>
        <v>0</v>
      </c>
      <c r="F68" s="6">
        <f>VLOOKUP(B68,'[2]นักรียน(Dmc)'!$B$4:$BK$207,7,0)</f>
        <v>3</v>
      </c>
      <c r="G68" s="6">
        <f>VLOOKUP(B68,'[2]นักรียน(Dmc)'!$B$4:$BK$207,8,0)</f>
        <v>7</v>
      </c>
      <c r="H68" s="6">
        <f>VLOOKUP(B68,'[2]นักรียน(Dmc)'!$B$4:$BK$207,11,0)</f>
        <v>3</v>
      </c>
      <c r="I68" s="6">
        <f>VLOOKUP(B68,'[2]นักรียน(Dmc)'!$B$4:$BK$207,12,0)</f>
        <v>1</v>
      </c>
      <c r="J68" s="14">
        <f t="shared" si="22"/>
        <v>14</v>
      </c>
      <c r="K68" s="6">
        <f>VLOOKUP(B68,'[2]นักรียน(Dmc)'!$B$4:$BK$207,19,0)</f>
        <v>3</v>
      </c>
      <c r="L68" s="6">
        <f>VLOOKUP(B68,'[2]นักรียน(Dmc)'!$B$4:$BK$207,20,0)</f>
        <v>3</v>
      </c>
      <c r="M68" s="6">
        <f>VLOOKUP(B68,'[2]นักรียน(Dmc)'!$B$4:$BK$207,23,0)</f>
        <v>2</v>
      </c>
      <c r="N68" s="6">
        <f>VLOOKUP(B68,'[2]นักรียน(Dmc)'!$B$4:$BK$207,24,0)</f>
        <v>1</v>
      </c>
      <c r="O68" s="6">
        <f>VLOOKUP(B68,'[2]นักรียน(Dmc)'!$B$4:$BK$207,27,0)</f>
        <v>5</v>
      </c>
      <c r="P68" s="6">
        <f>VLOOKUP(B68,'[2]นักรียน(Dmc)'!$B$4:$BK$207,28,0)</f>
        <v>2</v>
      </c>
      <c r="Q68" s="6">
        <f>VLOOKUP(B68,'[2]นักรียน(Dmc)'!$B$4:$BK$207,31,0)</f>
        <v>2</v>
      </c>
      <c r="R68" s="6">
        <f>VLOOKUP(B68,'[2]นักรียน(Dmc)'!$B$4:$BK$207,32,0)</f>
        <v>1</v>
      </c>
      <c r="S68" s="6">
        <f>VLOOKUP(B68,'[2]นักรียน(Dmc)'!$B$4:$BK$207,35,0)</f>
        <v>0</v>
      </c>
      <c r="T68" s="6">
        <f>VLOOKUP(B68,'[2]นักรียน(Dmc)'!$B$4:$BK$207,36,0)</f>
        <v>4</v>
      </c>
      <c r="U68" s="6">
        <f>VLOOKUP(B68,'[2]นักรียน(Dmc)'!$B$4:$BK$207,39,0)</f>
        <v>3</v>
      </c>
      <c r="V68" s="6">
        <f>VLOOKUP(B68,'[2]นักรียน(Dmc)'!$B$4:$BK$207,40,0)</f>
        <v>6</v>
      </c>
      <c r="W68" s="6">
        <f t="shared" si="23"/>
        <v>32</v>
      </c>
      <c r="X68" s="6"/>
      <c r="Y68" s="6"/>
      <c r="Z68" s="6"/>
      <c r="AA68" s="6"/>
      <c r="AB68" s="6"/>
      <c r="AC68" s="6"/>
      <c r="AD68" s="6"/>
      <c r="AE68" s="6">
        <f t="shared" si="24"/>
        <v>21</v>
      </c>
      <c r="AF68" s="6">
        <f t="shared" si="24"/>
        <v>25</v>
      </c>
      <c r="AG68" s="6">
        <f t="shared" si="25"/>
        <v>46</v>
      </c>
    </row>
    <row r="69" spans="1:34">
      <c r="A69" s="12">
        <v>3</v>
      </c>
      <c r="B69" s="13">
        <v>41030124</v>
      </c>
      <c r="C69" s="13" t="str">
        <f>VLOOKUP(B69,'[1]ตาราง 5'!$B$4:$C$218,2,0)</f>
        <v>บ้านหัวดงยาง</v>
      </c>
      <c r="D69" s="6">
        <f>VLOOKUP(B69,'[2]นักรียน(Dmc)'!$B$4:$BK$207,3,0)</f>
        <v>0</v>
      </c>
      <c r="E69" s="6">
        <f>VLOOKUP(B69,'[2]นักรียน(Dmc)'!$B$4:$BK$207,4,0)</f>
        <v>0</v>
      </c>
      <c r="F69" s="6">
        <f>VLOOKUP(B69,'[2]นักรียน(Dmc)'!$B$4:$BK$207,7,0)</f>
        <v>4</v>
      </c>
      <c r="G69" s="6">
        <f>VLOOKUP(B69,'[2]นักรียน(Dmc)'!$B$4:$BK$207,8,0)</f>
        <v>6</v>
      </c>
      <c r="H69" s="6">
        <f>VLOOKUP(B69,'[2]นักรียน(Dmc)'!$B$4:$BK$207,11,0)</f>
        <v>5</v>
      </c>
      <c r="I69" s="6">
        <f>VLOOKUP(B69,'[2]นักรียน(Dmc)'!$B$4:$BK$207,12,0)</f>
        <v>8</v>
      </c>
      <c r="J69" s="14">
        <f t="shared" si="22"/>
        <v>23</v>
      </c>
      <c r="K69" s="6">
        <f>VLOOKUP(B69,'[2]นักรียน(Dmc)'!$B$4:$BK$207,19,0)</f>
        <v>4</v>
      </c>
      <c r="L69" s="6">
        <f>VLOOKUP(B69,'[2]นักรียน(Dmc)'!$B$4:$BK$207,20,0)</f>
        <v>1</v>
      </c>
      <c r="M69" s="6">
        <f>VLOOKUP(B69,'[2]นักรียน(Dmc)'!$B$4:$BK$207,23,0)</f>
        <v>7</v>
      </c>
      <c r="N69" s="6">
        <f>VLOOKUP(B69,'[2]นักรียน(Dmc)'!$B$4:$BK$207,24,0)</f>
        <v>4</v>
      </c>
      <c r="O69" s="6">
        <f>VLOOKUP(B69,'[2]นักรียน(Dmc)'!$B$4:$BK$207,27,0)</f>
        <v>7</v>
      </c>
      <c r="P69" s="6">
        <f>VLOOKUP(B69,'[2]นักรียน(Dmc)'!$B$4:$BK$207,28,0)</f>
        <v>3</v>
      </c>
      <c r="Q69" s="6">
        <f>VLOOKUP(B69,'[2]นักรียน(Dmc)'!$B$4:$BK$207,31,0)</f>
        <v>2</v>
      </c>
      <c r="R69" s="6">
        <f>VLOOKUP(B69,'[2]นักรียน(Dmc)'!$B$4:$BK$207,32,0)</f>
        <v>6</v>
      </c>
      <c r="S69" s="6">
        <f>VLOOKUP(B69,'[2]นักรียน(Dmc)'!$B$4:$BK$207,35,0)</f>
        <v>7</v>
      </c>
      <c r="T69" s="6">
        <f>VLOOKUP(B69,'[2]นักรียน(Dmc)'!$B$4:$BK$207,36,0)</f>
        <v>7</v>
      </c>
      <c r="U69" s="6">
        <f>VLOOKUP(B69,'[2]นักรียน(Dmc)'!$B$4:$BK$207,39,0)</f>
        <v>5</v>
      </c>
      <c r="V69" s="6">
        <f>VLOOKUP(B69,'[2]นักรียน(Dmc)'!$B$4:$BK$207,40,0)</f>
        <v>5</v>
      </c>
      <c r="W69" s="6">
        <f t="shared" si="23"/>
        <v>58</v>
      </c>
      <c r="X69" s="6"/>
      <c r="Y69" s="6"/>
      <c r="Z69" s="6"/>
      <c r="AA69" s="6"/>
      <c r="AB69" s="6"/>
      <c r="AC69" s="6"/>
      <c r="AD69" s="6"/>
      <c r="AE69" s="6">
        <f t="shared" si="24"/>
        <v>41</v>
      </c>
      <c r="AF69" s="6">
        <f t="shared" si="24"/>
        <v>40</v>
      </c>
      <c r="AG69" s="6">
        <f t="shared" si="25"/>
        <v>81</v>
      </c>
    </row>
    <row r="70" spans="1:34">
      <c r="A70" s="12">
        <v>4</v>
      </c>
      <c r="B70" s="13">
        <v>41030126</v>
      </c>
      <c r="C70" s="13" t="str">
        <f>VLOOKUP(B70,'[1]ตาราง 5'!$B$4:$C$218,2,0)</f>
        <v>บ้านนาดี(บ้านดุง)</v>
      </c>
      <c r="D70" s="6">
        <f>VLOOKUP(B70,'[2]นักรียน(Dmc)'!$B$4:$BK$207,3,0)</f>
        <v>0</v>
      </c>
      <c r="E70" s="6">
        <f>VLOOKUP(B70,'[2]นักรียน(Dmc)'!$B$4:$BK$207,4,0)</f>
        <v>0</v>
      </c>
      <c r="F70" s="6">
        <f>VLOOKUP(B70,'[2]นักรียน(Dmc)'!$B$4:$BK$207,7,0)</f>
        <v>2</v>
      </c>
      <c r="G70" s="6">
        <f>VLOOKUP(B70,'[2]นักรียน(Dmc)'!$B$4:$BK$207,8,0)</f>
        <v>1</v>
      </c>
      <c r="H70" s="6">
        <f>VLOOKUP(B70,'[2]นักรียน(Dmc)'!$B$4:$BK$207,11,0)</f>
        <v>9</v>
      </c>
      <c r="I70" s="6">
        <f>VLOOKUP(B70,'[2]นักรียน(Dmc)'!$B$4:$BK$207,12,0)</f>
        <v>5</v>
      </c>
      <c r="J70" s="14">
        <f t="shared" si="22"/>
        <v>17</v>
      </c>
      <c r="K70" s="6">
        <f>VLOOKUP(B70,'[2]นักรียน(Dmc)'!$B$4:$BK$207,19,0)</f>
        <v>3</v>
      </c>
      <c r="L70" s="6">
        <f>VLOOKUP(B70,'[2]นักรียน(Dmc)'!$B$4:$BK$207,20,0)</f>
        <v>5</v>
      </c>
      <c r="M70" s="6">
        <f>VLOOKUP(B70,'[2]นักรียน(Dmc)'!$B$4:$BK$207,23,0)</f>
        <v>1</v>
      </c>
      <c r="N70" s="6">
        <f>VLOOKUP(B70,'[2]นักรียน(Dmc)'!$B$4:$BK$207,24,0)</f>
        <v>2</v>
      </c>
      <c r="O70" s="6">
        <f>VLOOKUP(B70,'[2]นักรียน(Dmc)'!$B$4:$BK$207,27,0)</f>
        <v>3</v>
      </c>
      <c r="P70" s="6">
        <f>VLOOKUP(B70,'[2]นักรียน(Dmc)'!$B$4:$BK$207,28,0)</f>
        <v>4</v>
      </c>
      <c r="Q70" s="6">
        <f>VLOOKUP(B70,'[2]นักรียน(Dmc)'!$B$4:$BK$207,31,0)</f>
        <v>3</v>
      </c>
      <c r="R70" s="6">
        <f>VLOOKUP(B70,'[2]นักรียน(Dmc)'!$B$4:$BK$207,32,0)</f>
        <v>6</v>
      </c>
      <c r="S70" s="6">
        <f>VLOOKUP(B70,'[2]นักรียน(Dmc)'!$B$4:$BK$207,35,0)</f>
        <v>3</v>
      </c>
      <c r="T70" s="6">
        <f>VLOOKUP(B70,'[2]นักรียน(Dmc)'!$B$4:$BK$207,36,0)</f>
        <v>2</v>
      </c>
      <c r="U70" s="6">
        <f>VLOOKUP(B70,'[2]นักรียน(Dmc)'!$B$4:$BK$207,39,0)</f>
        <v>2</v>
      </c>
      <c r="V70" s="6">
        <f>VLOOKUP(B70,'[2]นักรียน(Dmc)'!$B$4:$BK$207,40,0)</f>
        <v>2</v>
      </c>
      <c r="W70" s="6">
        <f t="shared" si="23"/>
        <v>36</v>
      </c>
      <c r="X70" s="6"/>
      <c r="Y70" s="6"/>
      <c r="Z70" s="6"/>
      <c r="AA70" s="6"/>
      <c r="AB70" s="6"/>
      <c r="AC70" s="6"/>
      <c r="AD70" s="6"/>
      <c r="AE70" s="6">
        <f t="shared" si="24"/>
        <v>26</v>
      </c>
      <c r="AF70" s="6">
        <f t="shared" si="24"/>
        <v>27</v>
      </c>
      <c r="AG70" s="6">
        <f t="shared" si="25"/>
        <v>53</v>
      </c>
    </row>
    <row r="71" spans="1:34">
      <c r="A71" s="12">
        <v>5</v>
      </c>
      <c r="B71" s="13">
        <v>41030127</v>
      </c>
      <c r="C71" s="13" t="str">
        <f>VLOOKUP(B71,'[1]ตาราง 5'!$B$4:$C$218,2,0)</f>
        <v>บ้านดงวัฒนา</v>
      </c>
      <c r="D71" s="6">
        <f>VLOOKUP(B71,'[2]นักรียน(Dmc)'!$B$4:$BK$207,3,0)</f>
        <v>0</v>
      </c>
      <c r="E71" s="6">
        <f>VLOOKUP(B71,'[2]นักรียน(Dmc)'!$B$4:$BK$207,4,0)</f>
        <v>0</v>
      </c>
      <c r="F71" s="6">
        <f>VLOOKUP(B71,'[2]นักรียน(Dmc)'!$B$4:$BK$207,7,0)</f>
        <v>4</v>
      </c>
      <c r="G71" s="6">
        <f>VLOOKUP(B71,'[2]นักรียน(Dmc)'!$B$4:$BK$207,8,0)</f>
        <v>2</v>
      </c>
      <c r="H71" s="6">
        <f>VLOOKUP(B71,'[2]นักรียน(Dmc)'!$B$4:$BK$207,11,0)</f>
        <v>6</v>
      </c>
      <c r="I71" s="6">
        <f>VLOOKUP(B71,'[2]นักรียน(Dmc)'!$B$4:$BK$207,12,0)</f>
        <v>3</v>
      </c>
      <c r="J71" s="14">
        <f t="shared" si="22"/>
        <v>15</v>
      </c>
      <c r="K71" s="6">
        <f>VLOOKUP(B71,'[2]นักรียน(Dmc)'!$B$4:$BK$207,19,0)</f>
        <v>8</v>
      </c>
      <c r="L71" s="6">
        <f>VLOOKUP(B71,'[2]นักรียน(Dmc)'!$B$4:$BK$207,20,0)</f>
        <v>6</v>
      </c>
      <c r="M71" s="6">
        <f>VLOOKUP(B71,'[2]นักรียน(Dmc)'!$B$4:$BK$207,23,0)</f>
        <v>3</v>
      </c>
      <c r="N71" s="6">
        <f>VLOOKUP(B71,'[2]นักรียน(Dmc)'!$B$4:$BK$207,24,0)</f>
        <v>6</v>
      </c>
      <c r="O71" s="6">
        <f>VLOOKUP(B71,'[2]นักรียน(Dmc)'!$B$4:$BK$207,27,0)</f>
        <v>7</v>
      </c>
      <c r="P71" s="6">
        <f>VLOOKUP(B71,'[2]นักรียน(Dmc)'!$B$4:$BK$207,28,0)</f>
        <v>4</v>
      </c>
      <c r="Q71" s="6">
        <f>VLOOKUP(B71,'[2]นักรียน(Dmc)'!$B$4:$BK$207,31,0)</f>
        <v>3</v>
      </c>
      <c r="R71" s="6">
        <f>VLOOKUP(B71,'[2]นักรียน(Dmc)'!$B$4:$BK$207,32,0)</f>
        <v>7</v>
      </c>
      <c r="S71" s="6">
        <f>VLOOKUP(B71,'[2]นักรียน(Dmc)'!$B$4:$BK$207,35,0)</f>
        <v>7</v>
      </c>
      <c r="T71" s="6">
        <f>VLOOKUP(B71,'[2]นักรียน(Dmc)'!$B$4:$BK$207,36,0)</f>
        <v>3</v>
      </c>
      <c r="U71" s="6">
        <f>VLOOKUP(B71,'[2]นักรียน(Dmc)'!$B$4:$BK$207,39,0)</f>
        <v>4</v>
      </c>
      <c r="V71" s="6">
        <f>VLOOKUP(B71,'[2]นักรียน(Dmc)'!$B$4:$BK$207,40,0)</f>
        <v>1</v>
      </c>
      <c r="W71" s="6">
        <f t="shared" si="23"/>
        <v>59</v>
      </c>
      <c r="X71" s="6">
        <f>VLOOKUP(B71,'[2]นักรียน(Dmc)'!$B$4:$BK$207,47,0)</f>
        <v>4</v>
      </c>
      <c r="Y71" s="6">
        <f>VLOOKUP(B71,'[2]นักรียน(Dmc)'!$B$4:$BK$207,48,0)</f>
        <v>3</v>
      </c>
      <c r="Z71" s="6">
        <f>VLOOKUP(B71,'[2]นักรียน(Dmc)'!$B$4:$BK$207,51,0)</f>
        <v>5</v>
      </c>
      <c r="AA71" s="6">
        <f>VLOOKUP(B71,'[2]นักรียน(Dmc)'!$B$4:$BK$207,52,0)</f>
        <v>4</v>
      </c>
      <c r="AB71" s="6">
        <f>VLOOKUP(B71,'[2]นักรียน(Dmc)'!$B$4:$BK$207,55,0)</f>
        <v>6</v>
      </c>
      <c r="AC71" s="6">
        <f>VLOOKUP(B71,'[2]นักรียน(Dmc)'!$B$4:$BK$207,56,0)</f>
        <v>2</v>
      </c>
      <c r="AD71" s="6">
        <f>SUM(X71:AC71)</f>
        <v>24</v>
      </c>
      <c r="AE71" s="6">
        <f t="shared" si="24"/>
        <v>57</v>
      </c>
      <c r="AF71" s="6">
        <f t="shared" si="24"/>
        <v>41</v>
      </c>
      <c r="AG71" s="6">
        <f t="shared" si="25"/>
        <v>98</v>
      </c>
    </row>
    <row r="72" spans="1:34">
      <c r="A72" s="12">
        <v>6</v>
      </c>
      <c r="B72" s="13">
        <v>41030128</v>
      </c>
      <c r="C72" s="13" t="str">
        <f>VLOOKUP(B72,'[1]ตาราง 5'!$B$4:$C$218,2,0)</f>
        <v>บ้านคำบอนโนนสมโภชน์</v>
      </c>
      <c r="D72" s="6">
        <f>VLOOKUP(B72,'[2]นักรียน(Dmc)'!$B$4:$BK$207,3,0)</f>
        <v>0</v>
      </c>
      <c r="E72" s="6">
        <f>VLOOKUP(B72,'[2]นักรียน(Dmc)'!$B$4:$BK$207,4,0)</f>
        <v>0</v>
      </c>
      <c r="F72" s="6">
        <f>VLOOKUP(B72,'[2]นักรียน(Dmc)'!$B$4:$BK$207,7,0)</f>
        <v>2</v>
      </c>
      <c r="G72" s="6">
        <f>VLOOKUP(B72,'[2]นักรียน(Dmc)'!$B$4:$BK$207,8,0)</f>
        <v>0</v>
      </c>
      <c r="H72" s="6">
        <f>VLOOKUP(B72,'[2]นักรียน(Dmc)'!$B$4:$BK$207,11,0)</f>
        <v>5</v>
      </c>
      <c r="I72" s="6">
        <f>VLOOKUP(B72,'[2]นักรียน(Dmc)'!$B$4:$BK$207,12,0)</f>
        <v>3</v>
      </c>
      <c r="J72" s="14">
        <f t="shared" si="22"/>
        <v>10</v>
      </c>
      <c r="K72" s="6">
        <f>VLOOKUP(B72,'[2]นักรียน(Dmc)'!$B$4:$BK$207,19,0)</f>
        <v>4</v>
      </c>
      <c r="L72" s="6">
        <f>VLOOKUP(B72,'[2]นักรียน(Dmc)'!$B$4:$BK$207,20,0)</f>
        <v>1</v>
      </c>
      <c r="M72" s="6">
        <f>VLOOKUP(B72,'[2]นักรียน(Dmc)'!$B$4:$BK$207,23,0)</f>
        <v>0</v>
      </c>
      <c r="N72" s="6">
        <f>VLOOKUP(B72,'[2]นักรียน(Dmc)'!$B$4:$BK$207,24,0)</f>
        <v>2</v>
      </c>
      <c r="O72" s="6">
        <f>VLOOKUP(B72,'[2]นักรียน(Dmc)'!$B$4:$BK$207,27,0)</f>
        <v>3</v>
      </c>
      <c r="P72" s="6">
        <f>VLOOKUP(B72,'[2]นักรียน(Dmc)'!$B$4:$BK$207,28,0)</f>
        <v>5</v>
      </c>
      <c r="Q72" s="6">
        <f>VLOOKUP(B72,'[2]นักรียน(Dmc)'!$B$4:$BK$207,31,0)</f>
        <v>1</v>
      </c>
      <c r="R72" s="6">
        <f>VLOOKUP(B72,'[2]นักรียน(Dmc)'!$B$4:$BK$207,32,0)</f>
        <v>3</v>
      </c>
      <c r="S72" s="6">
        <f>VLOOKUP(B72,'[2]นักรียน(Dmc)'!$B$4:$BK$207,35,0)</f>
        <v>9</v>
      </c>
      <c r="T72" s="6">
        <f>VLOOKUP(B72,'[2]นักรียน(Dmc)'!$B$4:$BK$207,36,0)</f>
        <v>4</v>
      </c>
      <c r="U72" s="6">
        <f>VLOOKUP(B72,'[2]นักรียน(Dmc)'!$B$4:$BK$207,39,0)</f>
        <v>7</v>
      </c>
      <c r="V72" s="6">
        <f>VLOOKUP(B72,'[2]นักรียน(Dmc)'!$B$4:$BK$207,40,0)</f>
        <v>5</v>
      </c>
      <c r="W72" s="6">
        <f t="shared" si="23"/>
        <v>44</v>
      </c>
      <c r="X72" s="6"/>
      <c r="Y72" s="6"/>
      <c r="Z72" s="6"/>
      <c r="AA72" s="6"/>
      <c r="AB72" s="6"/>
      <c r="AC72" s="6"/>
      <c r="AD72" s="6"/>
      <c r="AE72" s="6">
        <f t="shared" si="24"/>
        <v>31</v>
      </c>
      <c r="AF72" s="6">
        <f t="shared" si="24"/>
        <v>23</v>
      </c>
      <c r="AG72" s="6">
        <f t="shared" si="25"/>
        <v>54</v>
      </c>
    </row>
    <row r="73" spans="1:34">
      <c r="A73" s="12">
        <v>7</v>
      </c>
      <c r="B73" s="13">
        <v>41030129</v>
      </c>
      <c r="C73" s="13" t="str">
        <f>VLOOKUP(B73,'[1]ตาราง 5'!$B$4:$C$218,2,0)</f>
        <v>บ้านคำสง่าประชาสรรค์</v>
      </c>
      <c r="D73" s="6">
        <f>VLOOKUP(B73,'[2]นักรียน(Dmc)'!$B$4:$BK$207,3,0)</f>
        <v>0</v>
      </c>
      <c r="E73" s="6">
        <f>VLOOKUP(B73,'[2]นักรียน(Dmc)'!$B$4:$BK$207,4,0)</f>
        <v>0</v>
      </c>
      <c r="F73" s="6">
        <f>VLOOKUP(B73,'[2]นักรียน(Dmc)'!$B$4:$BK$207,7,0)</f>
        <v>0</v>
      </c>
      <c r="G73" s="6">
        <f>VLOOKUP(B73,'[2]นักรียน(Dmc)'!$B$4:$BK$207,8,0)</f>
        <v>0</v>
      </c>
      <c r="H73" s="6">
        <f>VLOOKUP(B73,'[2]นักรียน(Dmc)'!$B$4:$BK$207,11,0)</f>
        <v>0</v>
      </c>
      <c r="I73" s="6">
        <f>VLOOKUP(B73,'[2]นักรียน(Dmc)'!$B$4:$BK$207,12,0)</f>
        <v>1</v>
      </c>
      <c r="J73" s="14">
        <f t="shared" si="22"/>
        <v>1</v>
      </c>
      <c r="K73" s="6">
        <f>VLOOKUP(B73,'[2]นักรียน(Dmc)'!$B$4:$BK$207,19,0)</f>
        <v>1</v>
      </c>
      <c r="L73" s="6">
        <f>VLOOKUP(B73,'[2]นักรียน(Dmc)'!$B$4:$BK$207,20,0)</f>
        <v>2</v>
      </c>
      <c r="M73" s="6">
        <f>VLOOKUP(B73,'[2]นักรียน(Dmc)'!$B$4:$BK$207,23,0)</f>
        <v>5</v>
      </c>
      <c r="N73" s="6">
        <f>VLOOKUP(B73,'[2]นักรียน(Dmc)'!$B$4:$BK$207,24,0)</f>
        <v>3</v>
      </c>
      <c r="O73" s="6">
        <f>VLOOKUP(B73,'[2]นักรียน(Dmc)'!$B$4:$BK$207,27,0)</f>
        <v>4</v>
      </c>
      <c r="P73" s="6">
        <f>VLOOKUP(B73,'[2]นักรียน(Dmc)'!$B$4:$BK$207,28,0)</f>
        <v>3</v>
      </c>
      <c r="Q73" s="6">
        <f>VLOOKUP(B73,'[2]นักรียน(Dmc)'!$B$4:$BK$207,31,0)</f>
        <v>3</v>
      </c>
      <c r="R73" s="6">
        <f>VLOOKUP(B73,'[2]นักรียน(Dmc)'!$B$4:$BK$207,32,0)</f>
        <v>2</v>
      </c>
      <c r="S73" s="6">
        <f>VLOOKUP(B73,'[2]นักรียน(Dmc)'!$B$4:$BK$207,35,0)</f>
        <v>0</v>
      </c>
      <c r="T73" s="6">
        <f>VLOOKUP(B73,'[2]นักรียน(Dmc)'!$B$4:$BK$207,36,0)</f>
        <v>0</v>
      </c>
      <c r="U73" s="6">
        <f>VLOOKUP(B73,'[2]นักรียน(Dmc)'!$B$4:$BK$207,39,0)</f>
        <v>2</v>
      </c>
      <c r="V73" s="6">
        <f>VLOOKUP(B73,'[2]นักรียน(Dmc)'!$B$4:$BK$207,40,0)</f>
        <v>1</v>
      </c>
      <c r="W73" s="6">
        <f t="shared" si="23"/>
        <v>26</v>
      </c>
      <c r="X73" s="6"/>
      <c r="Y73" s="6"/>
      <c r="Z73" s="6"/>
      <c r="AA73" s="6"/>
      <c r="AB73" s="6"/>
      <c r="AC73" s="6"/>
      <c r="AD73" s="6"/>
      <c r="AE73" s="6">
        <f t="shared" si="24"/>
        <v>15</v>
      </c>
      <c r="AF73" s="6">
        <f t="shared" si="24"/>
        <v>12</v>
      </c>
      <c r="AG73" s="6">
        <f t="shared" si="25"/>
        <v>27</v>
      </c>
    </row>
    <row r="74" spans="1:34">
      <c r="A74" s="12">
        <v>8</v>
      </c>
      <c r="B74" s="13">
        <v>41030131</v>
      </c>
      <c r="C74" s="13" t="str">
        <f>VLOOKUP(B74,'[1]ตาราง 5'!$B$4:$C$218,2,0)</f>
        <v>บ้านน้ำผึ้งประชาสรรค์</v>
      </c>
      <c r="D74" s="6">
        <f>VLOOKUP(B74,'[2]นักรียน(Dmc)'!$B$4:$BK$207,3,0)</f>
        <v>0</v>
      </c>
      <c r="E74" s="6">
        <f>VLOOKUP(B74,'[2]นักรียน(Dmc)'!$B$4:$BK$207,4,0)</f>
        <v>0</v>
      </c>
      <c r="F74" s="6">
        <f>VLOOKUP(B74,'[2]นักรียน(Dmc)'!$B$4:$BK$207,7,0)</f>
        <v>5</v>
      </c>
      <c r="G74" s="6">
        <f>VLOOKUP(B74,'[2]นักรียน(Dmc)'!$B$4:$BK$207,8,0)</f>
        <v>3</v>
      </c>
      <c r="H74" s="6">
        <f>VLOOKUP(B74,'[2]นักรียน(Dmc)'!$B$4:$BK$207,11,0)</f>
        <v>2</v>
      </c>
      <c r="I74" s="6">
        <f>VLOOKUP(B74,'[2]นักรียน(Dmc)'!$B$4:$BK$207,12,0)</f>
        <v>4</v>
      </c>
      <c r="J74" s="14">
        <f t="shared" si="22"/>
        <v>14</v>
      </c>
      <c r="K74" s="6">
        <f>VLOOKUP(B74,'[2]นักรียน(Dmc)'!$B$4:$BK$207,19,0)</f>
        <v>2</v>
      </c>
      <c r="L74" s="6">
        <f>VLOOKUP(B74,'[2]นักรียน(Dmc)'!$B$4:$BK$207,20,0)</f>
        <v>5</v>
      </c>
      <c r="M74" s="6">
        <f>VLOOKUP(B74,'[2]นักรียน(Dmc)'!$B$4:$BK$207,23,0)</f>
        <v>4</v>
      </c>
      <c r="N74" s="6">
        <f>VLOOKUP(B74,'[2]นักรียน(Dmc)'!$B$4:$BK$207,24,0)</f>
        <v>5</v>
      </c>
      <c r="O74" s="6">
        <f>VLOOKUP(B74,'[2]นักรียน(Dmc)'!$B$4:$BK$207,27,0)</f>
        <v>7</v>
      </c>
      <c r="P74" s="6">
        <f>VLOOKUP(B74,'[2]นักรียน(Dmc)'!$B$4:$BK$207,28,0)</f>
        <v>6</v>
      </c>
      <c r="Q74" s="6">
        <f>VLOOKUP(B74,'[2]นักรียน(Dmc)'!$B$4:$BK$207,31,0)</f>
        <v>8</v>
      </c>
      <c r="R74" s="6">
        <f>VLOOKUP(B74,'[2]นักรียน(Dmc)'!$B$4:$BK$207,32,0)</f>
        <v>3</v>
      </c>
      <c r="S74" s="6">
        <f>VLOOKUP(B74,'[2]นักรียน(Dmc)'!$B$4:$BK$207,35,0)</f>
        <v>5</v>
      </c>
      <c r="T74" s="6">
        <f>VLOOKUP(B74,'[2]นักรียน(Dmc)'!$B$4:$BK$207,36,0)</f>
        <v>4</v>
      </c>
      <c r="U74" s="6">
        <f>VLOOKUP(B74,'[2]นักรียน(Dmc)'!$B$4:$BK$207,39,0)</f>
        <v>6</v>
      </c>
      <c r="V74" s="6">
        <f>VLOOKUP(B74,'[2]นักรียน(Dmc)'!$B$4:$BK$207,40,0)</f>
        <v>2</v>
      </c>
      <c r="W74" s="6">
        <f t="shared" si="23"/>
        <v>57</v>
      </c>
      <c r="X74" s="6"/>
      <c r="Y74" s="6"/>
      <c r="Z74" s="6"/>
      <c r="AA74" s="6"/>
      <c r="AB74" s="6"/>
      <c r="AC74" s="6"/>
      <c r="AD74" s="6"/>
      <c r="AE74" s="6">
        <f t="shared" si="24"/>
        <v>39</v>
      </c>
      <c r="AF74" s="6">
        <f t="shared" si="24"/>
        <v>32</v>
      </c>
      <c r="AG74" s="6">
        <f t="shared" si="25"/>
        <v>71</v>
      </c>
    </row>
    <row r="75" spans="1:34">
      <c r="A75" s="12">
        <v>9</v>
      </c>
      <c r="B75" s="13">
        <v>41030133</v>
      </c>
      <c r="C75" s="13" t="str">
        <f>VLOOKUP(B75,'[1]ตาราง 5'!$B$4:$C$218,2,0)</f>
        <v>บ้านท่าบ่อยาง</v>
      </c>
      <c r="D75" s="6">
        <f>VLOOKUP(B75,'[2]นักรียน(Dmc)'!$B$4:$BK$207,3,0)</f>
        <v>0</v>
      </c>
      <c r="E75" s="6">
        <f>VLOOKUP(B75,'[2]นักรียน(Dmc)'!$B$4:$BK$207,4,0)</f>
        <v>0</v>
      </c>
      <c r="F75" s="6">
        <f>VLOOKUP(B75,'[2]นักรียน(Dmc)'!$B$4:$BK$207,7,0)</f>
        <v>3</v>
      </c>
      <c r="G75" s="6">
        <f>VLOOKUP(B75,'[2]นักรียน(Dmc)'!$B$4:$BK$207,8,0)</f>
        <v>0</v>
      </c>
      <c r="H75" s="6">
        <f>VLOOKUP(B75,'[2]นักรียน(Dmc)'!$B$4:$BK$207,11,0)</f>
        <v>7</v>
      </c>
      <c r="I75" s="6">
        <f>VLOOKUP(B75,'[2]นักรียน(Dmc)'!$B$4:$BK$207,12,0)</f>
        <v>0</v>
      </c>
      <c r="J75" s="14">
        <f t="shared" si="22"/>
        <v>10</v>
      </c>
      <c r="K75" s="6">
        <f>VLOOKUP(B75,'[2]นักรียน(Dmc)'!$B$4:$BK$207,19,0)</f>
        <v>5</v>
      </c>
      <c r="L75" s="6">
        <f>VLOOKUP(B75,'[2]นักรียน(Dmc)'!$B$4:$BK$207,20,0)</f>
        <v>1</v>
      </c>
      <c r="M75" s="6">
        <f>VLOOKUP(B75,'[2]นักรียน(Dmc)'!$B$4:$BK$207,23,0)</f>
        <v>7</v>
      </c>
      <c r="N75" s="6">
        <f>VLOOKUP(B75,'[2]นักรียน(Dmc)'!$B$4:$BK$207,24,0)</f>
        <v>1</v>
      </c>
      <c r="O75" s="6">
        <f>VLOOKUP(B75,'[2]นักรียน(Dmc)'!$B$4:$BK$207,27,0)</f>
        <v>5</v>
      </c>
      <c r="P75" s="6">
        <f>VLOOKUP(B75,'[2]นักรียน(Dmc)'!$B$4:$BK$207,28,0)</f>
        <v>4</v>
      </c>
      <c r="Q75" s="6">
        <f>VLOOKUP(B75,'[2]นักรียน(Dmc)'!$B$4:$BK$207,31,0)</f>
        <v>5</v>
      </c>
      <c r="R75" s="6">
        <f>VLOOKUP(B75,'[2]นักรียน(Dmc)'!$B$4:$BK$207,32,0)</f>
        <v>4</v>
      </c>
      <c r="S75" s="6">
        <f>VLOOKUP(B75,'[2]นักรียน(Dmc)'!$B$4:$BK$207,35,0)</f>
        <v>3</v>
      </c>
      <c r="T75" s="6">
        <f>VLOOKUP(B75,'[2]นักรียน(Dmc)'!$B$4:$BK$207,36,0)</f>
        <v>6</v>
      </c>
      <c r="U75" s="6">
        <f>VLOOKUP(B75,'[2]นักรียน(Dmc)'!$B$4:$BK$207,39,0)</f>
        <v>6</v>
      </c>
      <c r="V75" s="6">
        <f>VLOOKUP(B75,'[2]นักรียน(Dmc)'!$B$4:$BK$207,40,0)</f>
        <v>2</v>
      </c>
      <c r="W75" s="6">
        <f t="shared" si="23"/>
        <v>49</v>
      </c>
      <c r="X75" s="6"/>
      <c r="Y75" s="6"/>
      <c r="Z75" s="6"/>
      <c r="AA75" s="6"/>
      <c r="AB75" s="6"/>
      <c r="AC75" s="6"/>
      <c r="AD75" s="6"/>
      <c r="AE75" s="6">
        <f t="shared" si="24"/>
        <v>41</v>
      </c>
      <c r="AF75" s="6">
        <f t="shared" si="24"/>
        <v>18</v>
      </c>
      <c r="AG75" s="6">
        <f t="shared" si="25"/>
        <v>59</v>
      </c>
    </row>
    <row r="76" spans="1:34">
      <c r="A76" s="12">
        <v>10</v>
      </c>
      <c r="B76" s="13">
        <v>41030134</v>
      </c>
      <c r="C76" s="13" t="str">
        <f>VLOOKUP(B76,'[1]ตาราง 5'!$B$4:$C$218,2,0)</f>
        <v>บ้านนาคำวัง</v>
      </c>
      <c r="D76" s="6">
        <f>VLOOKUP(B76,'[2]นักรียน(Dmc)'!$B$4:$BK$207,3,0)</f>
        <v>0</v>
      </c>
      <c r="E76" s="6">
        <f>VLOOKUP(B76,'[2]นักรียน(Dmc)'!$B$4:$BK$207,4,0)</f>
        <v>0</v>
      </c>
      <c r="F76" s="6">
        <f>VLOOKUP(B76,'[2]นักรียน(Dmc)'!$B$4:$BK$207,7,0)</f>
        <v>5</v>
      </c>
      <c r="G76" s="6">
        <f>VLOOKUP(B76,'[2]นักรียน(Dmc)'!$B$4:$BK$207,8,0)</f>
        <v>1</v>
      </c>
      <c r="H76" s="6">
        <f>VLOOKUP(B76,'[2]นักรียน(Dmc)'!$B$4:$BK$207,11,0)</f>
        <v>2</v>
      </c>
      <c r="I76" s="6">
        <f>VLOOKUP(B76,'[2]นักรียน(Dmc)'!$B$4:$BK$207,12,0)</f>
        <v>6</v>
      </c>
      <c r="J76" s="14">
        <f t="shared" si="22"/>
        <v>14</v>
      </c>
      <c r="K76" s="6">
        <f>VLOOKUP(B76,'[2]นักรียน(Dmc)'!$B$4:$BK$207,19,0)</f>
        <v>4</v>
      </c>
      <c r="L76" s="6">
        <f>VLOOKUP(B76,'[2]นักรียน(Dmc)'!$B$4:$BK$207,20,0)</f>
        <v>4</v>
      </c>
      <c r="M76" s="6">
        <f>VLOOKUP(B76,'[2]นักรียน(Dmc)'!$B$4:$BK$207,23,0)</f>
        <v>4</v>
      </c>
      <c r="N76" s="6">
        <f>VLOOKUP(B76,'[2]นักรียน(Dmc)'!$B$4:$BK$207,24,0)</f>
        <v>2</v>
      </c>
      <c r="O76" s="6">
        <f>VLOOKUP(B76,'[2]นักรียน(Dmc)'!$B$4:$BK$207,27,0)</f>
        <v>4</v>
      </c>
      <c r="P76" s="6">
        <f>VLOOKUP(B76,'[2]นักรียน(Dmc)'!$B$4:$BK$207,28,0)</f>
        <v>1</v>
      </c>
      <c r="Q76" s="6">
        <f>VLOOKUP(B76,'[2]นักรียน(Dmc)'!$B$4:$BK$207,31,0)</f>
        <v>7</v>
      </c>
      <c r="R76" s="6">
        <f>VLOOKUP(B76,'[2]นักรียน(Dmc)'!$B$4:$BK$207,32,0)</f>
        <v>5</v>
      </c>
      <c r="S76" s="6">
        <f>VLOOKUP(B76,'[2]นักรียน(Dmc)'!$B$4:$BK$207,35,0)</f>
        <v>4</v>
      </c>
      <c r="T76" s="6">
        <f>VLOOKUP(B76,'[2]นักรียน(Dmc)'!$B$4:$BK$207,36,0)</f>
        <v>6</v>
      </c>
      <c r="U76" s="6">
        <f>VLOOKUP(B76,'[2]นักรียน(Dmc)'!$B$4:$BK$207,39,0)</f>
        <v>8</v>
      </c>
      <c r="V76" s="6">
        <f>VLOOKUP(B76,'[2]นักรียน(Dmc)'!$B$4:$BK$207,40,0)</f>
        <v>3</v>
      </c>
      <c r="W76" s="6">
        <f t="shared" si="23"/>
        <v>52</v>
      </c>
      <c r="X76" s="6"/>
      <c r="Y76" s="6"/>
      <c r="Z76" s="6"/>
      <c r="AA76" s="6"/>
      <c r="AB76" s="6"/>
      <c r="AC76" s="6"/>
      <c r="AD76" s="6"/>
      <c r="AE76" s="6">
        <f t="shared" si="24"/>
        <v>38</v>
      </c>
      <c r="AF76" s="6">
        <f t="shared" si="24"/>
        <v>28</v>
      </c>
      <c r="AG76" s="6">
        <f t="shared" si="25"/>
        <v>66</v>
      </c>
    </row>
    <row r="77" spans="1:34">
      <c r="A77" s="12">
        <v>11</v>
      </c>
      <c r="B77" s="13">
        <v>41030137</v>
      </c>
      <c r="C77" s="13" t="str">
        <f>VLOOKUP(B77,'[1]ตาราง 5'!$B$4:$C$218,2,0)</f>
        <v>บ้านเมืองนาซำ</v>
      </c>
      <c r="D77" s="6">
        <f>VLOOKUP(B77,'[2]นักรียน(Dmc)'!$B$4:$BK$207,3,0)</f>
        <v>0</v>
      </c>
      <c r="E77" s="6">
        <f>VLOOKUP(B77,'[2]นักรียน(Dmc)'!$B$4:$BK$207,4,0)</f>
        <v>0</v>
      </c>
      <c r="F77" s="6">
        <f>VLOOKUP(B77,'[2]นักรียน(Dmc)'!$B$4:$BK$207,7,0)</f>
        <v>7</v>
      </c>
      <c r="G77" s="6">
        <f>VLOOKUP(B77,'[2]นักรียน(Dmc)'!$B$4:$BK$207,8,0)</f>
        <v>6</v>
      </c>
      <c r="H77" s="6">
        <f>VLOOKUP(B77,'[2]นักรียน(Dmc)'!$B$4:$BK$207,11,0)</f>
        <v>3</v>
      </c>
      <c r="I77" s="6">
        <f>VLOOKUP(B77,'[2]นักรียน(Dmc)'!$B$4:$BK$207,12,0)</f>
        <v>7</v>
      </c>
      <c r="J77" s="14">
        <f t="shared" si="22"/>
        <v>23</v>
      </c>
      <c r="K77" s="6">
        <f>VLOOKUP(B77,'[2]นักรียน(Dmc)'!$B$4:$BK$207,19,0)</f>
        <v>3</v>
      </c>
      <c r="L77" s="6">
        <f>VLOOKUP(B77,'[2]นักรียน(Dmc)'!$B$4:$BK$207,20,0)</f>
        <v>5</v>
      </c>
      <c r="M77" s="6">
        <f>VLOOKUP(B77,'[2]นักรียน(Dmc)'!$B$4:$BK$207,23,0)</f>
        <v>3</v>
      </c>
      <c r="N77" s="6">
        <f>VLOOKUP(B77,'[2]นักรียน(Dmc)'!$B$4:$BK$207,24,0)</f>
        <v>6</v>
      </c>
      <c r="O77" s="6">
        <f>VLOOKUP(B77,'[2]นักรียน(Dmc)'!$B$4:$BK$207,27,0)</f>
        <v>6</v>
      </c>
      <c r="P77" s="6">
        <f>VLOOKUP(B77,'[2]นักรียน(Dmc)'!$B$4:$BK$207,28,0)</f>
        <v>4</v>
      </c>
      <c r="Q77" s="6">
        <f>VLOOKUP(B77,'[2]นักรียน(Dmc)'!$B$4:$BK$207,31,0)</f>
        <v>8</v>
      </c>
      <c r="R77" s="6">
        <f>VLOOKUP(B77,'[2]นักรียน(Dmc)'!$B$4:$BK$207,32,0)</f>
        <v>2</v>
      </c>
      <c r="S77" s="6">
        <f>VLOOKUP(B77,'[2]นักรียน(Dmc)'!$B$4:$BK$207,35,0)</f>
        <v>12</v>
      </c>
      <c r="T77" s="6">
        <f>VLOOKUP(B77,'[2]นักรียน(Dmc)'!$B$4:$BK$207,36,0)</f>
        <v>5</v>
      </c>
      <c r="U77" s="6">
        <f>VLOOKUP(B77,'[2]นักรียน(Dmc)'!$B$4:$BK$207,39,0)</f>
        <v>3</v>
      </c>
      <c r="V77" s="6">
        <f>VLOOKUP(B77,'[2]นักรียน(Dmc)'!$B$4:$BK$207,40,0)</f>
        <v>3</v>
      </c>
      <c r="W77" s="6">
        <f t="shared" si="23"/>
        <v>60</v>
      </c>
      <c r="X77" s="6"/>
      <c r="Y77" s="6"/>
      <c r="Z77" s="6"/>
      <c r="AA77" s="6"/>
      <c r="AB77" s="6"/>
      <c r="AC77" s="6"/>
      <c r="AD77" s="6"/>
      <c r="AE77" s="6">
        <f t="shared" si="24"/>
        <v>45</v>
      </c>
      <c r="AF77" s="6">
        <f t="shared" si="24"/>
        <v>38</v>
      </c>
      <c r="AG77" s="6">
        <f t="shared" si="25"/>
        <v>83</v>
      </c>
      <c r="AH77" s="2">
        <f>COUNTIFS(AG58:AG77,"&lt;=120")</f>
        <v>16</v>
      </c>
    </row>
    <row r="78" spans="1:34" ht="23.25">
      <c r="A78" s="7" t="s">
        <v>31</v>
      </c>
      <c r="B78" s="7"/>
      <c r="C78" s="7"/>
      <c r="D78" s="16">
        <f>SUM(D67:D77)</f>
        <v>0</v>
      </c>
      <c r="E78" s="16">
        <f t="shared" ref="E78:AG78" si="26">SUM(E67:E77)</f>
        <v>0</v>
      </c>
      <c r="F78" s="16">
        <f t="shared" si="26"/>
        <v>36</v>
      </c>
      <c r="G78" s="16">
        <f t="shared" si="26"/>
        <v>27</v>
      </c>
      <c r="H78" s="16">
        <f t="shared" si="26"/>
        <v>43</v>
      </c>
      <c r="I78" s="16">
        <f t="shared" si="26"/>
        <v>42</v>
      </c>
      <c r="J78" s="16">
        <f t="shared" si="26"/>
        <v>148</v>
      </c>
      <c r="K78" s="16">
        <f t="shared" si="26"/>
        <v>38</v>
      </c>
      <c r="L78" s="16">
        <f t="shared" si="26"/>
        <v>39</v>
      </c>
      <c r="M78" s="16">
        <f t="shared" si="26"/>
        <v>36</v>
      </c>
      <c r="N78" s="16">
        <f t="shared" si="26"/>
        <v>32</v>
      </c>
      <c r="O78" s="16">
        <f t="shared" si="26"/>
        <v>52</v>
      </c>
      <c r="P78" s="16">
        <f t="shared" si="26"/>
        <v>38</v>
      </c>
      <c r="Q78" s="16">
        <f t="shared" si="26"/>
        <v>45</v>
      </c>
      <c r="R78" s="16">
        <f t="shared" si="26"/>
        <v>41</v>
      </c>
      <c r="S78" s="16">
        <f t="shared" si="26"/>
        <v>52</v>
      </c>
      <c r="T78" s="16">
        <f t="shared" si="26"/>
        <v>42</v>
      </c>
      <c r="U78" s="16">
        <f t="shared" si="26"/>
        <v>48</v>
      </c>
      <c r="V78" s="16">
        <f t="shared" si="26"/>
        <v>34</v>
      </c>
      <c r="W78" s="16">
        <f t="shared" si="26"/>
        <v>497</v>
      </c>
      <c r="X78" s="16">
        <f t="shared" si="26"/>
        <v>4</v>
      </c>
      <c r="Y78" s="16">
        <f t="shared" si="26"/>
        <v>3</v>
      </c>
      <c r="Z78" s="16">
        <f t="shared" si="26"/>
        <v>5</v>
      </c>
      <c r="AA78" s="16">
        <f t="shared" si="26"/>
        <v>4</v>
      </c>
      <c r="AB78" s="16">
        <f t="shared" si="26"/>
        <v>6</v>
      </c>
      <c r="AC78" s="16">
        <f t="shared" si="26"/>
        <v>2</v>
      </c>
      <c r="AD78" s="16">
        <f t="shared" si="26"/>
        <v>24</v>
      </c>
      <c r="AE78" s="16">
        <f t="shared" si="26"/>
        <v>365</v>
      </c>
      <c r="AF78" s="16">
        <f t="shared" si="26"/>
        <v>304</v>
      </c>
      <c r="AG78" s="16">
        <f t="shared" si="26"/>
        <v>669</v>
      </c>
    </row>
    <row r="79" spans="1:34">
      <c r="A79" s="7" t="s">
        <v>32</v>
      </c>
      <c r="B79" s="7"/>
      <c r="C79" s="7"/>
      <c r="D79" s="8"/>
      <c r="E79" s="9"/>
      <c r="F79" s="8"/>
      <c r="G79" s="9"/>
      <c r="H79" s="9"/>
      <c r="I79" s="9"/>
      <c r="J79" s="10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10"/>
      <c r="X79" s="9"/>
      <c r="Y79" s="9"/>
      <c r="Z79" s="9"/>
      <c r="AA79" s="9"/>
      <c r="AB79" s="9"/>
      <c r="AC79" s="9"/>
      <c r="AD79" s="10"/>
      <c r="AE79" s="9"/>
      <c r="AF79" s="9"/>
      <c r="AG79" s="11"/>
    </row>
    <row r="80" spans="1:34">
      <c r="A80" s="12">
        <v>1</v>
      </c>
      <c r="B80" s="12">
        <v>41030114</v>
      </c>
      <c r="C80" s="13" t="str">
        <f>VLOOKUP(B80,'[1]ตาราง 5'!$B$4:$C$218,2,0)</f>
        <v>บ้านป่าเป้า</v>
      </c>
      <c r="D80" s="6">
        <f>VLOOKUP(B80,'[2]นักรียน(Dmc)'!$B$4:$BK$207,3,0)</f>
        <v>0</v>
      </c>
      <c r="E80" s="6">
        <f>VLOOKUP(B80,'[2]นักรียน(Dmc)'!$B$4:$BK$207,4,0)</f>
        <v>0</v>
      </c>
      <c r="F80" s="6">
        <f>VLOOKUP(B80,'[2]นักรียน(Dmc)'!$B$4:$BK$207,7,0)</f>
        <v>3</v>
      </c>
      <c r="G80" s="6">
        <f>VLOOKUP(B80,'[2]นักรียน(Dmc)'!$B$4:$BK$207,8,0)</f>
        <v>6</v>
      </c>
      <c r="H80" s="6">
        <f>VLOOKUP(B80,'[2]นักรียน(Dmc)'!$B$4:$BK$207,11,0)</f>
        <v>2</v>
      </c>
      <c r="I80" s="6">
        <f>VLOOKUP(B80,'[2]นักรียน(Dmc)'!$B$4:$BK$207,12,0)</f>
        <v>5</v>
      </c>
      <c r="J80" s="14">
        <f t="shared" ref="J80:J88" si="27">SUM(F80:I80)</f>
        <v>16</v>
      </c>
      <c r="K80" s="6">
        <f>VLOOKUP(B80,'[2]นักรียน(Dmc)'!$B$4:$BK$207,19,0)</f>
        <v>13</v>
      </c>
      <c r="L80" s="6">
        <f>VLOOKUP(B80,'[2]นักรียน(Dmc)'!$B$4:$BK$207,20,0)</f>
        <v>13</v>
      </c>
      <c r="M80" s="6">
        <f>VLOOKUP(B80,'[2]นักรียน(Dmc)'!$B$4:$BK$207,23,0)</f>
        <v>3</v>
      </c>
      <c r="N80" s="6">
        <f>VLOOKUP(B80,'[2]นักรียน(Dmc)'!$B$4:$BK$207,24,0)</f>
        <v>8</v>
      </c>
      <c r="O80" s="6">
        <f>VLOOKUP(B80,'[2]นักรียน(Dmc)'!$B$4:$BK$207,27,0)</f>
        <v>8</v>
      </c>
      <c r="P80" s="6">
        <f>VLOOKUP(B80,'[2]นักรียน(Dmc)'!$B$4:$BK$207,28,0)</f>
        <v>8</v>
      </c>
      <c r="Q80" s="6">
        <f>VLOOKUP(B80,'[2]นักรียน(Dmc)'!$B$4:$BK$207,31,0)</f>
        <v>6</v>
      </c>
      <c r="R80" s="6">
        <f>VLOOKUP(B80,'[2]นักรียน(Dmc)'!$B$4:$BK$207,32,0)</f>
        <v>8</v>
      </c>
      <c r="S80" s="6">
        <f>VLOOKUP(B80,'[2]นักรียน(Dmc)'!$B$4:$BK$207,35,0)</f>
        <v>5</v>
      </c>
      <c r="T80" s="6">
        <f>VLOOKUP(B80,'[2]นักรียน(Dmc)'!$B$4:$BK$207,36,0)</f>
        <v>9</v>
      </c>
      <c r="U80" s="6">
        <f>VLOOKUP(B80,'[2]นักรียน(Dmc)'!$B$4:$BK$207,39,0)</f>
        <v>7</v>
      </c>
      <c r="V80" s="6">
        <f>VLOOKUP(B80,'[2]นักรียน(Dmc)'!$B$4:$BK$207,40,0)</f>
        <v>7</v>
      </c>
      <c r="W80" s="6">
        <f t="shared" ref="W80:W88" si="28">SUM(K80:V80)</f>
        <v>95</v>
      </c>
      <c r="X80" s="6"/>
      <c r="Y80" s="6"/>
      <c r="Z80" s="6"/>
      <c r="AA80" s="6"/>
      <c r="AB80" s="6"/>
      <c r="AC80" s="6"/>
      <c r="AD80" s="6"/>
      <c r="AE80" s="6">
        <f t="shared" ref="AE80:AF88" si="29">SUM(D80,F80,H80,K80,M80,O80,Q80,S80,U80,X80,Z80,AB80)</f>
        <v>47</v>
      </c>
      <c r="AF80" s="6">
        <f t="shared" si="29"/>
        <v>64</v>
      </c>
      <c r="AG80" s="6">
        <f t="shared" ref="AG80:AG88" si="30">SUM(AE80:AF80)</f>
        <v>111</v>
      </c>
    </row>
    <row r="81" spans="1:33">
      <c r="A81" s="12">
        <v>2</v>
      </c>
      <c r="B81" s="13">
        <v>41030117</v>
      </c>
      <c r="C81" s="13" t="str">
        <f>VLOOKUP(B81,'[1]ตาราง 5'!$B$4:$C$218,2,0)</f>
        <v>บ้านโนนชัยศิลป์</v>
      </c>
      <c r="D81" s="6">
        <f>VLOOKUP(B81,'[2]นักรียน(Dmc)'!$B$4:$BK$207,3,0)</f>
        <v>0</v>
      </c>
      <c r="E81" s="6">
        <f>VLOOKUP(B81,'[2]นักรียน(Dmc)'!$B$4:$BK$207,4,0)</f>
        <v>0</v>
      </c>
      <c r="F81" s="6">
        <f>VLOOKUP(B81,'[2]นักรียน(Dmc)'!$B$4:$BK$207,7,0)</f>
        <v>4</v>
      </c>
      <c r="G81" s="6">
        <f>VLOOKUP(B81,'[2]นักรียน(Dmc)'!$B$4:$BK$207,8,0)</f>
        <v>7</v>
      </c>
      <c r="H81" s="6">
        <f>VLOOKUP(B81,'[2]นักรียน(Dmc)'!$B$4:$BK$207,11,0)</f>
        <v>4</v>
      </c>
      <c r="I81" s="6">
        <f>VLOOKUP(B81,'[2]นักรียน(Dmc)'!$B$4:$BK$207,12,0)</f>
        <v>6</v>
      </c>
      <c r="J81" s="14">
        <f t="shared" si="27"/>
        <v>21</v>
      </c>
      <c r="K81" s="6">
        <f>VLOOKUP(B81,'[2]นักรียน(Dmc)'!$B$4:$BK$207,19,0)</f>
        <v>5</v>
      </c>
      <c r="L81" s="6">
        <f>VLOOKUP(B81,'[2]นักรียน(Dmc)'!$B$4:$BK$207,20,0)</f>
        <v>5</v>
      </c>
      <c r="M81" s="6">
        <f>VLOOKUP(B81,'[2]นักรียน(Dmc)'!$B$4:$BK$207,23,0)</f>
        <v>5</v>
      </c>
      <c r="N81" s="6">
        <f>VLOOKUP(B81,'[2]นักรียน(Dmc)'!$B$4:$BK$207,24,0)</f>
        <v>5</v>
      </c>
      <c r="O81" s="6">
        <f>VLOOKUP(B81,'[2]นักรียน(Dmc)'!$B$4:$BK$207,27,0)</f>
        <v>5</v>
      </c>
      <c r="P81" s="6">
        <f>VLOOKUP(B81,'[2]นักรียน(Dmc)'!$B$4:$BK$207,28,0)</f>
        <v>4</v>
      </c>
      <c r="Q81" s="6">
        <f>VLOOKUP(B81,'[2]นักรียน(Dmc)'!$B$4:$BK$207,31,0)</f>
        <v>4</v>
      </c>
      <c r="R81" s="6">
        <f>VLOOKUP(B81,'[2]นักรียน(Dmc)'!$B$4:$BK$207,32,0)</f>
        <v>3</v>
      </c>
      <c r="S81" s="6">
        <f>VLOOKUP(B81,'[2]นักรียน(Dmc)'!$B$4:$BK$207,35,0)</f>
        <v>10</v>
      </c>
      <c r="T81" s="6">
        <f>VLOOKUP(B81,'[2]นักรียน(Dmc)'!$B$4:$BK$207,36,0)</f>
        <v>10</v>
      </c>
      <c r="U81" s="6">
        <f>VLOOKUP(B81,'[2]นักรียน(Dmc)'!$B$4:$BK$207,39,0)</f>
        <v>3</v>
      </c>
      <c r="V81" s="6">
        <f>VLOOKUP(B81,'[2]นักรียน(Dmc)'!$B$4:$BK$207,40,0)</f>
        <v>4</v>
      </c>
      <c r="W81" s="6">
        <f t="shared" si="28"/>
        <v>63</v>
      </c>
      <c r="X81" s="6"/>
      <c r="Y81" s="6"/>
      <c r="Z81" s="6"/>
      <c r="AA81" s="6"/>
      <c r="AB81" s="6"/>
      <c r="AC81" s="6"/>
      <c r="AD81" s="6"/>
      <c r="AE81" s="6">
        <f t="shared" si="29"/>
        <v>40</v>
      </c>
      <c r="AF81" s="6">
        <f t="shared" si="29"/>
        <v>44</v>
      </c>
      <c r="AG81" s="6">
        <f t="shared" si="30"/>
        <v>84</v>
      </c>
    </row>
    <row r="82" spans="1:33">
      <c r="A82" s="12">
        <v>3</v>
      </c>
      <c r="B82" s="13">
        <v>41030141</v>
      </c>
      <c r="C82" s="13" t="str">
        <f>VLOOKUP(B82,'[1]ตาราง 5'!$B$4:$C$218,2,0)</f>
        <v>บ้านเหล่าอุดมทรัพย์สมบูรณ์</v>
      </c>
      <c r="D82" s="6">
        <f>VLOOKUP(B82,'[2]นักรียน(Dmc)'!$B$4:$BK$207,3,0)</f>
        <v>0</v>
      </c>
      <c r="E82" s="6">
        <f>VLOOKUP(B82,'[2]นักรียน(Dmc)'!$B$4:$BK$207,4,0)</f>
        <v>0</v>
      </c>
      <c r="F82" s="6">
        <f>VLOOKUP(B82,'[2]นักรียน(Dmc)'!$B$4:$BK$207,7,0)</f>
        <v>2</v>
      </c>
      <c r="G82" s="6">
        <f>VLOOKUP(B82,'[2]นักรียน(Dmc)'!$B$4:$BK$207,8,0)</f>
        <v>4</v>
      </c>
      <c r="H82" s="6">
        <f>VLOOKUP(B82,'[2]นักรียน(Dmc)'!$B$4:$BK$207,11,0)</f>
        <v>5</v>
      </c>
      <c r="I82" s="6">
        <f>VLOOKUP(B82,'[2]นักรียน(Dmc)'!$B$4:$BK$207,12,0)</f>
        <v>5</v>
      </c>
      <c r="J82" s="14">
        <f>SUM(F82:I82)</f>
        <v>16</v>
      </c>
      <c r="K82" s="6">
        <f>VLOOKUP(B82,'[2]นักรียน(Dmc)'!$B$4:$BK$207,19,0)</f>
        <v>0</v>
      </c>
      <c r="L82" s="6">
        <f>VLOOKUP(B82,'[2]นักรียน(Dmc)'!$B$4:$BK$207,20,0)</f>
        <v>3</v>
      </c>
      <c r="M82" s="6">
        <f>VLOOKUP(B82,'[2]นักรียน(Dmc)'!$B$4:$BK$207,23,0)</f>
        <v>8</v>
      </c>
      <c r="N82" s="6">
        <f>VLOOKUP(B82,'[2]นักรียน(Dmc)'!$B$4:$BK$207,24,0)</f>
        <v>8</v>
      </c>
      <c r="O82" s="6">
        <f>VLOOKUP(B82,'[2]นักรียน(Dmc)'!$B$4:$BK$207,27,0)</f>
        <v>6</v>
      </c>
      <c r="P82" s="6">
        <f>VLOOKUP(B82,'[2]นักรียน(Dmc)'!$B$4:$BK$207,28,0)</f>
        <v>4</v>
      </c>
      <c r="Q82" s="6">
        <f>VLOOKUP(B82,'[2]นักรียน(Dmc)'!$B$4:$BK$207,31,0)</f>
        <v>12</v>
      </c>
      <c r="R82" s="6">
        <f>VLOOKUP(B82,'[2]นักรียน(Dmc)'!$B$4:$BK$207,32,0)</f>
        <v>7</v>
      </c>
      <c r="S82" s="6">
        <f>VLOOKUP(B82,'[2]นักรียน(Dmc)'!$B$4:$BK$207,35,0)</f>
        <v>8</v>
      </c>
      <c r="T82" s="6">
        <f>VLOOKUP(B82,'[2]นักรียน(Dmc)'!$B$4:$BK$207,36,0)</f>
        <v>6</v>
      </c>
      <c r="U82" s="6">
        <f>VLOOKUP(B82,'[2]นักรียน(Dmc)'!$B$4:$BK$207,39,0)</f>
        <v>8</v>
      </c>
      <c r="V82" s="6">
        <f>VLOOKUP(B82,'[2]นักรียน(Dmc)'!$B$4:$BK$207,40,0)</f>
        <v>4</v>
      </c>
      <c r="W82" s="6">
        <f>SUM(K82:V82)</f>
        <v>74</v>
      </c>
      <c r="X82" s="6"/>
      <c r="Y82" s="6"/>
      <c r="Z82" s="6"/>
      <c r="AA82" s="6"/>
      <c r="AB82" s="6"/>
      <c r="AC82" s="6"/>
      <c r="AD82" s="6"/>
      <c r="AE82" s="6">
        <f>SUM(D82,F82,H82,K82,M82,O82,Q82,S82,U82,X82,Z82,AB82)</f>
        <v>49</v>
      </c>
      <c r="AF82" s="6">
        <f>SUM(E82,G82,I82,L82,N82,P82,R82,T82,V82,Y82,AA82,AC82)</f>
        <v>41</v>
      </c>
      <c r="AG82" s="6">
        <f>SUM(AE82:AF82)</f>
        <v>90</v>
      </c>
    </row>
    <row r="83" spans="1:33">
      <c r="A83" s="12">
        <v>4</v>
      </c>
      <c r="B83" s="13">
        <v>41030142</v>
      </c>
      <c r="C83" s="13" t="str">
        <f>VLOOKUP(B83,'[1]ตาราง 5'!$B$4:$C$218,2,0)</f>
        <v>บ้านดงยาง</v>
      </c>
      <c r="D83" s="6">
        <f>VLOOKUP(B83,'[2]นักรียน(Dmc)'!$B$4:$BK$207,3,0)</f>
        <v>0</v>
      </c>
      <c r="E83" s="6">
        <f>VLOOKUP(B83,'[2]นักรียน(Dmc)'!$B$4:$BK$207,4,0)</f>
        <v>0</v>
      </c>
      <c r="F83" s="6">
        <f>VLOOKUP(B83,'[2]นักรียน(Dmc)'!$B$4:$BK$207,7,0)</f>
        <v>2</v>
      </c>
      <c r="G83" s="6">
        <f>VLOOKUP(B83,'[2]นักรียน(Dmc)'!$B$4:$BK$207,8,0)</f>
        <v>1</v>
      </c>
      <c r="H83" s="6">
        <f>VLOOKUP(B83,'[2]นักรียน(Dmc)'!$B$4:$BK$207,11,0)</f>
        <v>0</v>
      </c>
      <c r="I83" s="6">
        <f>VLOOKUP(B83,'[2]นักรียน(Dmc)'!$B$4:$BK$207,12,0)</f>
        <v>2</v>
      </c>
      <c r="J83" s="14">
        <f t="shared" si="27"/>
        <v>5</v>
      </c>
      <c r="K83" s="6">
        <f>VLOOKUP(B83,'[2]นักรียน(Dmc)'!$B$4:$BK$207,19,0)</f>
        <v>0</v>
      </c>
      <c r="L83" s="6">
        <f>VLOOKUP(B83,'[2]นักรียน(Dmc)'!$B$4:$BK$207,20,0)</f>
        <v>2</v>
      </c>
      <c r="M83" s="6">
        <f>VLOOKUP(B83,'[2]นักรียน(Dmc)'!$B$4:$BK$207,23,0)</f>
        <v>0</v>
      </c>
      <c r="N83" s="6">
        <f>VLOOKUP(B83,'[2]นักรียน(Dmc)'!$B$4:$BK$207,24,0)</f>
        <v>1</v>
      </c>
      <c r="O83" s="6">
        <f>VLOOKUP(B83,'[2]นักรียน(Dmc)'!$B$4:$BK$207,27,0)</f>
        <v>0</v>
      </c>
      <c r="P83" s="6">
        <f>VLOOKUP(B83,'[2]นักรียน(Dmc)'!$B$4:$BK$207,28,0)</f>
        <v>0</v>
      </c>
      <c r="Q83" s="6">
        <f>VLOOKUP(B83,'[2]นักรียน(Dmc)'!$B$4:$BK$207,31,0)</f>
        <v>2</v>
      </c>
      <c r="R83" s="6">
        <f>VLOOKUP(B83,'[2]นักรียน(Dmc)'!$B$4:$BK$207,32,0)</f>
        <v>2</v>
      </c>
      <c r="S83" s="6">
        <f>VLOOKUP(B83,'[2]นักรียน(Dmc)'!$B$4:$BK$207,35,0)</f>
        <v>2</v>
      </c>
      <c r="T83" s="6">
        <f>VLOOKUP(B83,'[2]นักรียน(Dmc)'!$B$4:$BK$207,36,0)</f>
        <v>4</v>
      </c>
      <c r="U83" s="6">
        <f>VLOOKUP(B83,'[2]นักรียน(Dmc)'!$B$4:$BK$207,39,0)</f>
        <v>2</v>
      </c>
      <c r="V83" s="6">
        <f>VLOOKUP(B83,'[2]นักรียน(Dmc)'!$B$4:$BK$207,40,0)</f>
        <v>4</v>
      </c>
      <c r="W83" s="6">
        <f t="shared" si="28"/>
        <v>19</v>
      </c>
      <c r="X83" s="6"/>
      <c r="Y83" s="6"/>
      <c r="Z83" s="6"/>
      <c r="AA83" s="6"/>
      <c r="AB83" s="6"/>
      <c r="AC83" s="6"/>
      <c r="AD83" s="6"/>
      <c r="AE83" s="6">
        <f t="shared" si="29"/>
        <v>8</v>
      </c>
      <c r="AF83" s="6">
        <f t="shared" si="29"/>
        <v>16</v>
      </c>
      <c r="AG83" s="6">
        <f t="shared" si="30"/>
        <v>24</v>
      </c>
    </row>
    <row r="84" spans="1:33">
      <c r="A84" s="12">
        <v>5</v>
      </c>
      <c r="B84" s="13">
        <v>41030143</v>
      </c>
      <c r="C84" s="13" t="str">
        <f>VLOOKUP(B84,'[1]ตาราง 5'!$B$4:$C$218,2,0)</f>
        <v>บ้านจันทน์</v>
      </c>
      <c r="D84" s="6">
        <f>VLOOKUP(B84,'[2]นักรียน(Dmc)'!$B$4:$BK$207,3,0)</f>
        <v>0</v>
      </c>
      <c r="E84" s="6">
        <f>VLOOKUP(B84,'[2]นักรียน(Dmc)'!$B$4:$BK$207,4,0)</f>
        <v>0</v>
      </c>
      <c r="F84" s="6">
        <f>VLOOKUP(B84,'[2]นักรียน(Dmc)'!$B$4:$BK$207,7,0)</f>
        <v>0</v>
      </c>
      <c r="G84" s="6">
        <f>VLOOKUP(B84,'[2]นักรียน(Dmc)'!$B$4:$BK$207,8,0)</f>
        <v>0</v>
      </c>
      <c r="H84" s="6">
        <f>VLOOKUP(B84,'[2]นักรียน(Dmc)'!$B$4:$BK$207,11,0)</f>
        <v>1</v>
      </c>
      <c r="I84" s="6">
        <f>VLOOKUP(B84,'[2]นักรียน(Dmc)'!$B$4:$BK$207,12,0)</f>
        <v>0</v>
      </c>
      <c r="J84" s="14">
        <f t="shared" si="27"/>
        <v>1</v>
      </c>
      <c r="K84" s="6">
        <f>VLOOKUP(B84,'[2]นักรียน(Dmc)'!$B$4:$BK$207,19,0)</f>
        <v>0</v>
      </c>
      <c r="L84" s="6">
        <f>VLOOKUP(B84,'[2]นักรียน(Dmc)'!$B$4:$BK$207,20,0)</f>
        <v>0</v>
      </c>
      <c r="M84" s="6">
        <f>VLOOKUP(B84,'[2]นักรียน(Dmc)'!$B$4:$BK$207,23,0)</f>
        <v>1</v>
      </c>
      <c r="N84" s="6">
        <f>VLOOKUP(B84,'[2]นักรียน(Dmc)'!$B$4:$BK$207,24,0)</f>
        <v>0</v>
      </c>
      <c r="O84" s="6">
        <f>VLOOKUP(B84,'[2]นักรียน(Dmc)'!$B$4:$BK$207,27,0)</f>
        <v>0</v>
      </c>
      <c r="P84" s="6">
        <f>VLOOKUP(B84,'[2]นักรียน(Dmc)'!$B$4:$BK$207,28,0)</f>
        <v>0</v>
      </c>
      <c r="Q84" s="6">
        <f>VLOOKUP(B84,'[2]นักรียน(Dmc)'!$B$4:$BK$207,31,0)</f>
        <v>1</v>
      </c>
      <c r="R84" s="6">
        <f>VLOOKUP(B84,'[2]นักรียน(Dmc)'!$B$4:$BK$207,32,0)</f>
        <v>0</v>
      </c>
      <c r="S84" s="6">
        <f>VLOOKUP(B84,'[2]นักรียน(Dmc)'!$B$4:$BK$207,35,0)</f>
        <v>0</v>
      </c>
      <c r="T84" s="6">
        <f>VLOOKUP(B84,'[2]นักรียน(Dmc)'!$B$4:$BK$207,36,0)</f>
        <v>2</v>
      </c>
      <c r="U84" s="6">
        <f>VLOOKUP(B84,'[2]นักรียน(Dmc)'!$B$4:$BK$207,39,0)</f>
        <v>1</v>
      </c>
      <c r="V84" s="6">
        <f>VLOOKUP(B84,'[2]นักรียน(Dmc)'!$B$4:$BK$207,40,0)</f>
        <v>5</v>
      </c>
      <c r="W84" s="6">
        <f t="shared" si="28"/>
        <v>10</v>
      </c>
      <c r="X84" s="6">
        <f>VLOOKUP(B84,'[2]นักรียน(Dmc)'!$B$4:$BK$207,47,0)</f>
        <v>0</v>
      </c>
      <c r="Y84" s="6">
        <f>VLOOKUP(B84,'[2]นักรียน(Dmc)'!$B$4:$BK$207,48,0)</f>
        <v>0</v>
      </c>
      <c r="Z84" s="6">
        <f>VLOOKUP(B84,'[2]นักรียน(Dmc)'!$B$4:$BK$207,51,0)</f>
        <v>0</v>
      </c>
      <c r="AA84" s="6">
        <f>VLOOKUP(B84,'[2]นักรียน(Dmc)'!$B$4:$BK$207,52,0)</f>
        <v>0</v>
      </c>
      <c r="AB84" s="6">
        <f>VLOOKUP(B84,'[2]นักรียน(Dmc)'!$B$4:$BK$207,55,0)</f>
        <v>0</v>
      </c>
      <c r="AC84" s="6">
        <f>VLOOKUP(B84,'[2]นักรียน(Dmc)'!$B$4:$BK$207,56,0)</f>
        <v>0</v>
      </c>
      <c r="AD84" s="6">
        <f>SUM(X84:AC84)</f>
        <v>0</v>
      </c>
      <c r="AE84" s="6">
        <f t="shared" si="29"/>
        <v>4</v>
      </c>
      <c r="AF84" s="6">
        <f t="shared" si="29"/>
        <v>7</v>
      </c>
      <c r="AG84" s="6">
        <f t="shared" si="30"/>
        <v>11</v>
      </c>
    </row>
    <row r="85" spans="1:33">
      <c r="A85" s="12">
        <v>6</v>
      </c>
      <c r="B85" s="13">
        <v>41030165</v>
      </c>
      <c r="C85" s="13" t="str">
        <f>VLOOKUP(B85,'[1]ตาราง 5'!$B$4:$C$218,2,0)</f>
        <v>บ้านเมืองไพร</v>
      </c>
      <c r="D85" s="6">
        <f>VLOOKUP(B85,'[2]นักรียน(Dmc)'!$B$4:$BK$207,3,0)</f>
        <v>0</v>
      </c>
      <c r="E85" s="6">
        <f>VLOOKUP(B85,'[2]นักรียน(Dmc)'!$B$4:$BK$207,4,0)</f>
        <v>0</v>
      </c>
      <c r="F85" s="6">
        <f>VLOOKUP(B85,'[2]นักรียน(Dmc)'!$B$4:$BK$207,7,0)</f>
        <v>6</v>
      </c>
      <c r="G85" s="6">
        <f>VLOOKUP(B85,'[2]นักรียน(Dmc)'!$B$4:$BK$207,8,0)</f>
        <v>2</v>
      </c>
      <c r="H85" s="6">
        <f>VLOOKUP(B85,'[2]นักรียน(Dmc)'!$B$4:$BK$207,11,0)</f>
        <v>2</v>
      </c>
      <c r="I85" s="6">
        <f>VLOOKUP(B85,'[2]นักรียน(Dmc)'!$B$4:$BK$207,12,0)</f>
        <v>4</v>
      </c>
      <c r="J85" s="14">
        <f t="shared" si="27"/>
        <v>14</v>
      </c>
      <c r="K85" s="6">
        <f>VLOOKUP(B85,'[2]นักรียน(Dmc)'!$B$4:$BK$207,19,0)</f>
        <v>3</v>
      </c>
      <c r="L85" s="6">
        <f>VLOOKUP(B85,'[2]นักรียน(Dmc)'!$B$4:$BK$207,20,0)</f>
        <v>3</v>
      </c>
      <c r="M85" s="6">
        <f>VLOOKUP(B85,'[2]นักรียน(Dmc)'!$B$4:$BK$207,23,0)</f>
        <v>3</v>
      </c>
      <c r="N85" s="6">
        <f>VLOOKUP(B85,'[2]นักรียน(Dmc)'!$B$4:$BK$207,24,0)</f>
        <v>4</v>
      </c>
      <c r="O85" s="6">
        <f>VLOOKUP(B85,'[2]นักรียน(Dmc)'!$B$4:$BK$207,27,0)</f>
        <v>1</v>
      </c>
      <c r="P85" s="6">
        <f>VLOOKUP(B85,'[2]นักรียน(Dmc)'!$B$4:$BK$207,28,0)</f>
        <v>3</v>
      </c>
      <c r="Q85" s="6">
        <f>VLOOKUP(B85,'[2]นักรียน(Dmc)'!$B$4:$BK$207,31,0)</f>
        <v>4</v>
      </c>
      <c r="R85" s="6">
        <f>VLOOKUP(B85,'[2]นักรียน(Dmc)'!$B$4:$BK$207,32,0)</f>
        <v>2</v>
      </c>
      <c r="S85" s="6">
        <f>VLOOKUP(B85,'[2]นักรียน(Dmc)'!$B$4:$BK$207,35,0)</f>
        <v>3</v>
      </c>
      <c r="T85" s="6">
        <f>VLOOKUP(B85,'[2]นักรียน(Dmc)'!$B$4:$BK$207,36,0)</f>
        <v>2</v>
      </c>
      <c r="U85" s="6">
        <f>VLOOKUP(B85,'[2]นักรียน(Dmc)'!$B$4:$BK$207,39,0)</f>
        <v>3</v>
      </c>
      <c r="V85" s="6">
        <f>VLOOKUP(B85,'[2]นักรียน(Dmc)'!$B$4:$BK$207,40,0)</f>
        <v>3</v>
      </c>
      <c r="W85" s="6">
        <f t="shared" si="28"/>
        <v>34</v>
      </c>
      <c r="X85" s="6"/>
      <c r="Y85" s="6"/>
      <c r="Z85" s="6"/>
      <c r="AA85" s="6"/>
      <c r="AB85" s="6"/>
      <c r="AC85" s="6"/>
      <c r="AD85" s="6"/>
      <c r="AE85" s="6">
        <f t="shared" si="29"/>
        <v>25</v>
      </c>
      <c r="AF85" s="6">
        <f t="shared" si="29"/>
        <v>23</v>
      </c>
      <c r="AG85" s="6">
        <f t="shared" si="30"/>
        <v>48</v>
      </c>
    </row>
    <row r="86" spans="1:33">
      <c r="A86" s="12">
        <v>7</v>
      </c>
      <c r="B86" s="13">
        <v>41030166</v>
      </c>
      <c r="C86" s="13" t="str">
        <f>VLOOKUP(B86,'[1]ตาราง 5'!$B$4:$C$218,2,0)</f>
        <v>บ้านศรีเมือง</v>
      </c>
      <c r="D86" s="6">
        <f>VLOOKUP(B86,'[2]นักรียน(Dmc)'!$B$4:$BK$207,3,0)</f>
        <v>0</v>
      </c>
      <c r="E86" s="6">
        <f>VLOOKUP(B86,'[2]นักรียน(Dmc)'!$B$4:$BK$207,4,0)</f>
        <v>0</v>
      </c>
      <c r="F86" s="6">
        <f>VLOOKUP(B86,'[2]นักรียน(Dmc)'!$B$4:$BK$207,7,0)</f>
        <v>6</v>
      </c>
      <c r="G86" s="6">
        <f>VLOOKUP(B86,'[2]นักรียน(Dmc)'!$B$4:$BK$207,8,0)</f>
        <v>3</v>
      </c>
      <c r="H86" s="6">
        <f>VLOOKUP(B86,'[2]นักรียน(Dmc)'!$B$4:$BK$207,11,0)</f>
        <v>2</v>
      </c>
      <c r="I86" s="6">
        <f>VLOOKUP(B86,'[2]นักรียน(Dmc)'!$B$4:$BK$207,12,0)</f>
        <v>8</v>
      </c>
      <c r="J86" s="14">
        <f t="shared" si="27"/>
        <v>19</v>
      </c>
      <c r="K86" s="6">
        <f>VLOOKUP(B86,'[2]นักรียน(Dmc)'!$B$4:$BK$207,19,0)</f>
        <v>5</v>
      </c>
      <c r="L86" s="6">
        <f>VLOOKUP(B86,'[2]นักรียน(Dmc)'!$B$4:$BK$207,20,0)</f>
        <v>6</v>
      </c>
      <c r="M86" s="6">
        <f>VLOOKUP(B86,'[2]นักรียน(Dmc)'!$B$4:$BK$207,23,0)</f>
        <v>4</v>
      </c>
      <c r="N86" s="6">
        <f>VLOOKUP(B86,'[2]นักรียน(Dmc)'!$B$4:$BK$207,24,0)</f>
        <v>5</v>
      </c>
      <c r="O86" s="6">
        <f>VLOOKUP(B86,'[2]นักรียน(Dmc)'!$B$4:$BK$207,27,0)</f>
        <v>3</v>
      </c>
      <c r="P86" s="6">
        <f>VLOOKUP(B86,'[2]นักรียน(Dmc)'!$B$4:$BK$207,28,0)</f>
        <v>5</v>
      </c>
      <c r="Q86" s="6">
        <f>VLOOKUP(B86,'[2]นักรียน(Dmc)'!$B$4:$BK$207,31,0)</f>
        <v>7</v>
      </c>
      <c r="R86" s="6">
        <f>VLOOKUP(B86,'[2]นักรียน(Dmc)'!$B$4:$BK$207,32,0)</f>
        <v>7</v>
      </c>
      <c r="S86" s="6">
        <f>VLOOKUP(B86,'[2]นักรียน(Dmc)'!$B$4:$BK$207,35,0)</f>
        <v>8</v>
      </c>
      <c r="T86" s="6">
        <f>VLOOKUP(B86,'[2]นักรียน(Dmc)'!$B$4:$BK$207,36,0)</f>
        <v>4</v>
      </c>
      <c r="U86" s="6">
        <f>VLOOKUP(B86,'[2]นักรียน(Dmc)'!$B$4:$BK$207,39,0)</f>
        <v>1</v>
      </c>
      <c r="V86" s="6">
        <f>VLOOKUP(B86,'[2]นักรียน(Dmc)'!$B$4:$BK$207,40,0)</f>
        <v>12</v>
      </c>
      <c r="W86" s="6">
        <f t="shared" si="28"/>
        <v>67</v>
      </c>
      <c r="X86" s="6">
        <f>VLOOKUP(B86,'[2]นักรียน(Dmc)'!$B$4:$BK$207,47,0)</f>
        <v>9</v>
      </c>
      <c r="Y86" s="6">
        <f>VLOOKUP(B86,'[2]นักรียน(Dmc)'!$B$4:$BK$207,48,0)</f>
        <v>3</v>
      </c>
      <c r="Z86" s="6">
        <f>VLOOKUP(B86,'[2]นักรียน(Dmc)'!$B$4:$BK$207,51,0)</f>
        <v>4</v>
      </c>
      <c r="AA86" s="6">
        <f>VLOOKUP(B86,'[2]นักรียน(Dmc)'!$B$4:$BK$207,52,0)</f>
        <v>3</v>
      </c>
      <c r="AB86" s="6">
        <f>VLOOKUP(B86,'[2]นักรียน(Dmc)'!$B$4:$BK$207,55,0)</f>
        <v>4</v>
      </c>
      <c r="AC86" s="6">
        <f>VLOOKUP(B86,'[2]นักรียน(Dmc)'!$B$4:$BK$207,56,0)</f>
        <v>6</v>
      </c>
      <c r="AD86" s="6">
        <f>SUM(X86:AC86)</f>
        <v>29</v>
      </c>
      <c r="AE86" s="6">
        <f t="shared" si="29"/>
        <v>53</v>
      </c>
      <c r="AF86" s="6">
        <f t="shared" si="29"/>
        <v>62</v>
      </c>
      <c r="AG86" s="6">
        <f t="shared" si="30"/>
        <v>115</v>
      </c>
    </row>
    <row r="87" spans="1:33">
      <c r="A87" s="12">
        <v>8</v>
      </c>
      <c r="B87" s="13">
        <v>41030168</v>
      </c>
      <c r="C87" s="13" t="str">
        <f>VLOOKUP(B87,'[1]ตาราง 5'!$B$4:$C$218,2,0)</f>
        <v>กมลศิลป์สามัคคี</v>
      </c>
      <c r="D87" s="6">
        <f>VLOOKUP(B87,'[2]นักรียน(Dmc)'!$B$4:$BK$207,3,0)</f>
        <v>0</v>
      </c>
      <c r="E87" s="6">
        <f>VLOOKUP(B87,'[2]นักรียน(Dmc)'!$B$4:$BK$207,4,0)</f>
        <v>0</v>
      </c>
      <c r="F87" s="6">
        <f>VLOOKUP(B87,'[2]นักรียน(Dmc)'!$B$4:$BK$207,7,0)</f>
        <v>2</v>
      </c>
      <c r="G87" s="6">
        <f>VLOOKUP(B87,'[2]นักรียน(Dmc)'!$B$4:$BK$207,8,0)</f>
        <v>2</v>
      </c>
      <c r="H87" s="6">
        <f>VLOOKUP(B87,'[2]นักรียน(Dmc)'!$B$4:$BK$207,11,0)</f>
        <v>2</v>
      </c>
      <c r="I87" s="6">
        <f>VLOOKUP(B87,'[2]นักรียน(Dmc)'!$B$4:$BK$207,12,0)</f>
        <v>1</v>
      </c>
      <c r="J87" s="14">
        <f t="shared" si="27"/>
        <v>7</v>
      </c>
      <c r="K87" s="6">
        <f>VLOOKUP(B87,'[2]นักรียน(Dmc)'!$B$4:$BK$207,19,0)</f>
        <v>2</v>
      </c>
      <c r="L87" s="6">
        <f>VLOOKUP(B87,'[2]นักรียน(Dmc)'!$B$4:$BK$207,20,0)</f>
        <v>2</v>
      </c>
      <c r="M87" s="6">
        <f>VLOOKUP(B87,'[2]นักรียน(Dmc)'!$B$4:$BK$207,23,0)</f>
        <v>3</v>
      </c>
      <c r="N87" s="6">
        <f>VLOOKUP(B87,'[2]นักรียน(Dmc)'!$B$4:$BK$207,24,0)</f>
        <v>0</v>
      </c>
      <c r="O87" s="6">
        <f>VLOOKUP(B87,'[2]นักรียน(Dmc)'!$B$4:$BK$207,27,0)</f>
        <v>8</v>
      </c>
      <c r="P87" s="6">
        <f>VLOOKUP(B87,'[2]นักรียน(Dmc)'!$B$4:$BK$207,28,0)</f>
        <v>0</v>
      </c>
      <c r="Q87" s="6">
        <f>VLOOKUP(B87,'[2]นักรียน(Dmc)'!$B$4:$BK$207,31,0)</f>
        <v>2</v>
      </c>
      <c r="R87" s="6">
        <f>VLOOKUP(B87,'[2]นักรียน(Dmc)'!$B$4:$BK$207,32,0)</f>
        <v>2</v>
      </c>
      <c r="S87" s="6">
        <f>VLOOKUP(B87,'[2]นักรียน(Dmc)'!$B$4:$BK$207,35,0)</f>
        <v>1</v>
      </c>
      <c r="T87" s="6">
        <f>VLOOKUP(B87,'[2]นักรียน(Dmc)'!$B$4:$BK$207,36,0)</f>
        <v>3</v>
      </c>
      <c r="U87" s="6">
        <f>VLOOKUP(B87,'[2]นักรียน(Dmc)'!$B$4:$BK$207,39,0)</f>
        <v>8</v>
      </c>
      <c r="V87" s="6">
        <f>VLOOKUP(B87,'[2]นักรียน(Dmc)'!$B$4:$BK$207,40,0)</f>
        <v>3</v>
      </c>
      <c r="W87" s="6">
        <f t="shared" si="28"/>
        <v>34</v>
      </c>
      <c r="X87" s="6"/>
      <c r="Y87" s="6"/>
      <c r="Z87" s="6"/>
      <c r="AA87" s="6"/>
      <c r="AB87" s="6"/>
      <c r="AC87" s="6"/>
      <c r="AD87" s="6"/>
      <c r="AE87" s="6">
        <f t="shared" si="29"/>
        <v>28</v>
      </c>
      <c r="AF87" s="6">
        <f t="shared" si="29"/>
        <v>13</v>
      </c>
      <c r="AG87" s="6">
        <f t="shared" si="30"/>
        <v>41</v>
      </c>
    </row>
    <row r="88" spans="1:33">
      <c r="A88" s="12">
        <v>9</v>
      </c>
      <c r="B88" s="13">
        <v>41030173</v>
      </c>
      <c r="C88" s="13" t="str">
        <f>VLOOKUP(B88,'[1]ตาราง 5'!$B$4:$C$218,2,0)</f>
        <v>บ้านกำแมดคำเจริญ</v>
      </c>
      <c r="D88" s="6">
        <f>VLOOKUP(B88,'[2]นักรียน(Dmc)'!$B$4:$BK$207,3,0)</f>
        <v>0</v>
      </c>
      <c r="E88" s="6">
        <f>VLOOKUP(B88,'[2]นักรียน(Dmc)'!$B$4:$BK$207,4,0)</f>
        <v>0</v>
      </c>
      <c r="F88" s="6">
        <f>VLOOKUP(B88,'[2]นักรียน(Dmc)'!$B$4:$BK$207,7,0)</f>
        <v>4</v>
      </c>
      <c r="G88" s="6">
        <f>VLOOKUP(B88,'[2]นักรียน(Dmc)'!$B$4:$BK$207,8,0)</f>
        <v>1</v>
      </c>
      <c r="H88" s="6">
        <f>VLOOKUP(B88,'[2]นักรียน(Dmc)'!$B$4:$BK$207,11,0)</f>
        <v>0</v>
      </c>
      <c r="I88" s="6">
        <f>VLOOKUP(B88,'[2]นักรียน(Dmc)'!$B$4:$BK$207,12,0)</f>
        <v>3</v>
      </c>
      <c r="J88" s="14">
        <f t="shared" si="27"/>
        <v>8</v>
      </c>
      <c r="K88" s="6">
        <f>VLOOKUP(B88,'[2]นักรียน(Dmc)'!$B$4:$BK$207,19,0)</f>
        <v>1</v>
      </c>
      <c r="L88" s="6">
        <f>VLOOKUP(B88,'[2]นักรียน(Dmc)'!$B$4:$BK$207,20,0)</f>
        <v>2</v>
      </c>
      <c r="M88" s="6">
        <f>VLOOKUP(B88,'[2]นักรียน(Dmc)'!$B$4:$BK$207,23,0)</f>
        <v>3</v>
      </c>
      <c r="N88" s="6">
        <f>VLOOKUP(B88,'[2]นักรียน(Dmc)'!$B$4:$BK$207,24,0)</f>
        <v>0</v>
      </c>
      <c r="O88" s="6">
        <f>VLOOKUP(B88,'[2]นักรียน(Dmc)'!$B$4:$BK$207,27,0)</f>
        <v>1</v>
      </c>
      <c r="P88" s="6">
        <f>VLOOKUP(B88,'[2]นักรียน(Dmc)'!$B$4:$BK$207,28,0)</f>
        <v>3</v>
      </c>
      <c r="Q88" s="6">
        <f>VLOOKUP(B88,'[2]นักรียน(Dmc)'!$B$4:$BK$207,31,0)</f>
        <v>0</v>
      </c>
      <c r="R88" s="6">
        <f>VLOOKUP(B88,'[2]นักรียน(Dmc)'!$B$4:$BK$207,32,0)</f>
        <v>2</v>
      </c>
      <c r="S88" s="6">
        <f>VLOOKUP(B88,'[2]นักรียน(Dmc)'!$B$4:$BK$207,35,0)</f>
        <v>0</v>
      </c>
      <c r="T88" s="6">
        <f>VLOOKUP(B88,'[2]นักรียน(Dmc)'!$B$4:$BK$207,36,0)</f>
        <v>2</v>
      </c>
      <c r="U88" s="6">
        <f>VLOOKUP(B88,'[2]นักรียน(Dmc)'!$B$4:$BK$207,39,0)</f>
        <v>2</v>
      </c>
      <c r="V88" s="6">
        <f>VLOOKUP(B88,'[2]นักรียน(Dmc)'!$B$4:$BK$207,40,0)</f>
        <v>3</v>
      </c>
      <c r="W88" s="6">
        <f t="shared" si="28"/>
        <v>19</v>
      </c>
      <c r="X88" s="6"/>
      <c r="Y88" s="6"/>
      <c r="Z88" s="6"/>
      <c r="AA88" s="6"/>
      <c r="AB88" s="6"/>
      <c r="AC88" s="6"/>
      <c r="AD88" s="6"/>
      <c r="AE88" s="6">
        <f t="shared" si="29"/>
        <v>11</v>
      </c>
      <c r="AF88" s="6">
        <f t="shared" si="29"/>
        <v>16</v>
      </c>
      <c r="AG88" s="6">
        <f t="shared" si="30"/>
        <v>27</v>
      </c>
    </row>
    <row r="89" spans="1:33" ht="23.25">
      <c r="A89" s="7" t="s">
        <v>33</v>
      </c>
      <c r="B89" s="7"/>
      <c r="C89" s="7"/>
      <c r="D89" s="16">
        <f t="shared" ref="D89:AG89" si="31">SUM(D81:D88)</f>
        <v>0</v>
      </c>
      <c r="E89" s="16">
        <f t="shared" si="31"/>
        <v>0</v>
      </c>
      <c r="F89" s="16">
        <f t="shared" si="31"/>
        <v>26</v>
      </c>
      <c r="G89" s="16">
        <f t="shared" si="31"/>
        <v>20</v>
      </c>
      <c r="H89" s="16">
        <f t="shared" si="31"/>
        <v>16</v>
      </c>
      <c r="I89" s="16">
        <f t="shared" si="31"/>
        <v>29</v>
      </c>
      <c r="J89" s="16">
        <f t="shared" si="31"/>
        <v>91</v>
      </c>
      <c r="K89" s="16">
        <f t="shared" si="31"/>
        <v>16</v>
      </c>
      <c r="L89" s="16">
        <f t="shared" si="31"/>
        <v>23</v>
      </c>
      <c r="M89" s="16">
        <f t="shared" si="31"/>
        <v>27</v>
      </c>
      <c r="N89" s="16">
        <f t="shared" si="31"/>
        <v>23</v>
      </c>
      <c r="O89" s="16">
        <f t="shared" si="31"/>
        <v>24</v>
      </c>
      <c r="P89" s="16">
        <f t="shared" si="31"/>
        <v>19</v>
      </c>
      <c r="Q89" s="16">
        <f t="shared" si="31"/>
        <v>32</v>
      </c>
      <c r="R89" s="16">
        <f t="shared" si="31"/>
        <v>25</v>
      </c>
      <c r="S89" s="16">
        <f t="shared" si="31"/>
        <v>32</v>
      </c>
      <c r="T89" s="16">
        <f t="shared" si="31"/>
        <v>33</v>
      </c>
      <c r="U89" s="16">
        <f t="shared" si="31"/>
        <v>28</v>
      </c>
      <c r="V89" s="16">
        <f t="shared" si="31"/>
        <v>38</v>
      </c>
      <c r="W89" s="16">
        <f t="shared" si="31"/>
        <v>320</v>
      </c>
      <c r="X89" s="16">
        <f t="shared" si="31"/>
        <v>9</v>
      </c>
      <c r="Y89" s="16">
        <f t="shared" si="31"/>
        <v>3</v>
      </c>
      <c r="Z89" s="16">
        <f t="shared" si="31"/>
        <v>4</v>
      </c>
      <c r="AA89" s="16">
        <f t="shared" si="31"/>
        <v>3</v>
      </c>
      <c r="AB89" s="16">
        <f t="shared" si="31"/>
        <v>4</v>
      </c>
      <c r="AC89" s="16">
        <f t="shared" si="31"/>
        <v>6</v>
      </c>
      <c r="AD89" s="16">
        <f t="shared" si="31"/>
        <v>29</v>
      </c>
      <c r="AE89" s="16">
        <f t="shared" si="31"/>
        <v>218</v>
      </c>
      <c r="AF89" s="16">
        <f t="shared" si="31"/>
        <v>222</v>
      </c>
      <c r="AG89" s="16">
        <f t="shared" si="31"/>
        <v>440</v>
      </c>
    </row>
    <row r="90" spans="1:33">
      <c r="A90" s="7" t="s">
        <v>34</v>
      </c>
      <c r="B90" s="7"/>
      <c r="C90" s="7"/>
      <c r="D90" s="8"/>
      <c r="E90" s="9"/>
      <c r="F90" s="8"/>
      <c r="G90" s="9"/>
      <c r="H90" s="9"/>
      <c r="I90" s="9"/>
      <c r="J90" s="10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0"/>
      <c r="X90" s="9"/>
      <c r="Y90" s="9"/>
      <c r="Z90" s="9"/>
      <c r="AA90" s="9"/>
      <c r="AB90" s="9"/>
      <c r="AC90" s="9"/>
      <c r="AD90" s="10"/>
      <c r="AE90" s="9"/>
      <c r="AF90" s="9"/>
      <c r="AG90" s="11"/>
    </row>
    <row r="91" spans="1:33">
      <c r="A91" s="12">
        <v>1</v>
      </c>
      <c r="B91" s="13">
        <v>41030145</v>
      </c>
      <c r="C91" s="13" t="str">
        <f>VLOOKUP(B91,'[1]ตาราง 5'!$B$4:$C$218,2,0)</f>
        <v>บ้านนาสีนวล</v>
      </c>
      <c r="D91" s="6">
        <f>VLOOKUP(B91,'[2]นักรียน(Dmc)'!$B$4:$BK$207,3,0)</f>
        <v>0</v>
      </c>
      <c r="E91" s="6">
        <f>VLOOKUP(B91,'[2]นักรียน(Dmc)'!$B$4:$BK$207,4,0)</f>
        <v>0</v>
      </c>
      <c r="F91" s="6">
        <f>VLOOKUP(B91,'[2]นักรียน(Dmc)'!$B$4:$BK$207,7,0)</f>
        <v>4</v>
      </c>
      <c r="G91" s="6">
        <f>VLOOKUP(B91,'[2]นักรียน(Dmc)'!$B$4:$BK$207,8,0)</f>
        <v>4</v>
      </c>
      <c r="H91" s="6">
        <f>VLOOKUP(B91,'[2]นักรียน(Dmc)'!$B$4:$BK$207,11,0)</f>
        <v>3</v>
      </c>
      <c r="I91" s="6">
        <f>VLOOKUP(B91,'[2]นักรียน(Dmc)'!$B$4:$BK$207,12,0)</f>
        <v>1</v>
      </c>
      <c r="J91" s="14">
        <f t="shared" ref="J91:J102" si="32">SUM(F91:I91)</f>
        <v>12</v>
      </c>
      <c r="K91" s="6">
        <f>VLOOKUP(B91,'[2]นักรียน(Dmc)'!$B$4:$BK$207,19,0)</f>
        <v>2</v>
      </c>
      <c r="L91" s="6">
        <f>VLOOKUP(B91,'[2]นักรียน(Dmc)'!$B$4:$BK$207,20,0)</f>
        <v>0</v>
      </c>
      <c r="M91" s="6">
        <f>VLOOKUP(B91,'[2]นักรียน(Dmc)'!$B$4:$BK$207,23,0)</f>
        <v>9</v>
      </c>
      <c r="N91" s="6">
        <f>VLOOKUP(B91,'[2]นักรียน(Dmc)'!$B$4:$BK$207,24,0)</f>
        <v>2</v>
      </c>
      <c r="O91" s="6">
        <f>VLOOKUP(B91,'[2]นักรียน(Dmc)'!$B$4:$BK$207,27,0)</f>
        <v>4</v>
      </c>
      <c r="P91" s="6">
        <f>VLOOKUP(B91,'[2]นักรียน(Dmc)'!$B$4:$BK$207,28,0)</f>
        <v>4</v>
      </c>
      <c r="Q91" s="6">
        <f>VLOOKUP(B91,'[2]นักรียน(Dmc)'!$B$4:$BK$207,31,0)</f>
        <v>5</v>
      </c>
      <c r="R91" s="6">
        <f>VLOOKUP(B91,'[2]นักรียน(Dmc)'!$B$4:$BK$207,32,0)</f>
        <v>4</v>
      </c>
      <c r="S91" s="6">
        <f>VLOOKUP(B91,'[2]นักรียน(Dmc)'!$B$4:$BK$207,35,0)</f>
        <v>2</v>
      </c>
      <c r="T91" s="6">
        <f>VLOOKUP(B91,'[2]นักรียน(Dmc)'!$B$4:$BK$207,36,0)</f>
        <v>4</v>
      </c>
      <c r="U91" s="6">
        <f>VLOOKUP(B91,'[2]นักรียน(Dmc)'!$B$4:$BK$207,39,0)</f>
        <v>5</v>
      </c>
      <c r="V91" s="6">
        <f>VLOOKUP(B91,'[2]นักรียน(Dmc)'!$B$4:$BK$207,40,0)</f>
        <v>8</v>
      </c>
      <c r="W91" s="6">
        <f t="shared" ref="W91:W102" si="33">SUM(K91:V91)</f>
        <v>49</v>
      </c>
      <c r="X91" s="6"/>
      <c r="Y91" s="6"/>
      <c r="Z91" s="6"/>
      <c r="AA91" s="6"/>
      <c r="AB91" s="6"/>
      <c r="AC91" s="6"/>
      <c r="AD91" s="6"/>
      <c r="AE91" s="6">
        <f t="shared" ref="AE91:AF102" si="34">SUM(D91,F91,H91,K91,M91,O91,Q91,S91,U91,X91,Z91,AB91)</f>
        <v>34</v>
      </c>
      <c r="AF91" s="6">
        <f t="shared" si="34"/>
        <v>27</v>
      </c>
      <c r="AG91" s="6">
        <f t="shared" ref="AG91:AG102" si="35">SUM(AE91:AF91)</f>
        <v>61</v>
      </c>
    </row>
    <row r="92" spans="1:33">
      <c r="A92" s="12">
        <v>2</v>
      </c>
      <c r="B92" s="13">
        <v>41030146</v>
      </c>
      <c r="C92" s="13" t="str">
        <f>VLOOKUP(B92,'[1]ตาราง 5'!$B$4:$C$218,2,0)</f>
        <v>บ้านโนนศรีทอง</v>
      </c>
      <c r="D92" s="6">
        <f>VLOOKUP(B92,'[2]นักรียน(Dmc)'!$B$4:$BK$207,3,0)</f>
        <v>0</v>
      </c>
      <c r="E92" s="6">
        <f>VLOOKUP(B92,'[2]นักรียน(Dmc)'!$B$4:$BK$207,4,0)</f>
        <v>0</v>
      </c>
      <c r="F92" s="6">
        <f>VLOOKUP(B92,'[2]นักรียน(Dmc)'!$B$4:$BK$207,7,0)</f>
        <v>6</v>
      </c>
      <c r="G92" s="6">
        <f>VLOOKUP(B92,'[2]นักรียน(Dmc)'!$B$4:$BK$207,8,0)</f>
        <v>0</v>
      </c>
      <c r="H92" s="6">
        <f>VLOOKUP(B92,'[2]นักรียน(Dmc)'!$B$4:$BK$207,11,0)</f>
        <v>4</v>
      </c>
      <c r="I92" s="6">
        <f>VLOOKUP(B92,'[2]นักรียน(Dmc)'!$B$4:$BK$207,12,0)</f>
        <v>6</v>
      </c>
      <c r="J92" s="14">
        <f t="shared" si="32"/>
        <v>16</v>
      </c>
      <c r="K92" s="6">
        <f>VLOOKUP(B92,'[2]นักรียน(Dmc)'!$B$4:$BK$207,19,0)</f>
        <v>7</v>
      </c>
      <c r="L92" s="6">
        <f>VLOOKUP(B92,'[2]นักรียน(Dmc)'!$B$4:$BK$207,20,0)</f>
        <v>3</v>
      </c>
      <c r="M92" s="6">
        <f>VLOOKUP(B92,'[2]นักรียน(Dmc)'!$B$4:$BK$207,23,0)</f>
        <v>5</v>
      </c>
      <c r="N92" s="6">
        <f>VLOOKUP(B92,'[2]นักรียน(Dmc)'!$B$4:$BK$207,24,0)</f>
        <v>6</v>
      </c>
      <c r="O92" s="6">
        <f>VLOOKUP(B92,'[2]นักรียน(Dmc)'!$B$4:$BK$207,27,0)</f>
        <v>4</v>
      </c>
      <c r="P92" s="6">
        <f>VLOOKUP(B92,'[2]นักรียน(Dmc)'!$B$4:$BK$207,28,0)</f>
        <v>3</v>
      </c>
      <c r="Q92" s="6">
        <f>VLOOKUP(B92,'[2]นักรียน(Dmc)'!$B$4:$BK$207,31,0)</f>
        <v>3</v>
      </c>
      <c r="R92" s="6">
        <f>VLOOKUP(B92,'[2]นักรียน(Dmc)'!$B$4:$BK$207,32,0)</f>
        <v>5</v>
      </c>
      <c r="S92" s="6">
        <f>VLOOKUP(B92,'[2]นักรียน(Dmc)'!$B$4:$BK$207,35,0)</f>
        <v>2</v>
      </c>
      <c r="T92" s="6">
        <f>VLOOKUP(B92,'[2]นักรียน(Dmc)'!$B$4:$BK$207,36,0)</f>
        <v>2</v>
      </c>
      <c r="U92" s="6">
        <f>VLOOKUP(B92,'[2]นักรียน(Dmc)'!$B$4:$BK$207,39,0)</f>
        <v>8</v>
      </c>
      <c r="V92" s="6">
        <f>VLOOKUP(B92,'[2]นักรียน(Dmc)'!$B$4:$BK$207,40,0)</f>
        <v>2</v>
      </c>
      <c r="W92" s="6">
        <f t="shared" si="33"/>
        <v>50</v>
      </c>
      <c r="X92" s="6"/>
      <c r="Y92" s="6"/>
      <c r="Z92" s="6"/>
      <c r="AA92" s="6"/>
      <c r="AB92" s="6"/>
      <c r="AC92" s="6"/>
      <c r="AD92" s="6"/>
      <c r="AE92" s="6">
        <f t="shared" si="34"/>
        <v>39</v>
      </c>
      <c r="AF92" s="6">
        <f t="shared" si="34"/>
        <v>27</v>
      </c>
      <c r="AG92" s="6">
        <f t="shared" si="35"/>
        <v>66</v>
      </c>
    </row>
    <row r="93" spans="1:33">
      <c r="A93" s="12">
        <v>3</v>
      </c>
      <c r="B93" s="13">
        <v>41030147</v>
      </c>
      <c r="C93" s="13" t="str">
        <f>VLOOKUP(B93,'[1]ตาราง 5'!$B$4:$C$218,2,0)</f>
        <v>บ้านชัย</v>
      </c>
      <c r="D93" s="6">
        <f>VLOOKUP(B93,'[2]นักรียน(Dmc)'!$B$4:$BK$207,3,0)</f>
        <v>0</v>
      </c>
      <c r="E93" s="6">
        <f>VLOOKUP(B93,'[2]นักรียน(Dmc)'!$B$4:$BK$207,4,0)</f>
        <v>0</v>
      </c>
      <c r="F93" s="6">
        <f>VLOOKUP(B93,'[2]นักรียน(Dmc)'!$B$4:$BK$207,7,0)</f>
        <v>3</v>
      </c>
      <c r="G93" s="6">
        <f>VLOOKUP(B93,'[2]นักรียน(Dmc)'!$B$4:$BK$207,8,0)</f>
        <v>2</v>
      </c>
      <c r="H93" s="6">
        <f>VLOOKUP(B93,'[2]นักรียน(Dmc)'!$B$4:$BK$207,11,0)</f>
        <v>4</v>
      </c>
      <c r="I93" s="6">
        <f>VLOOKUP(B93,'[2]นักรียน(Dmc)'!$B$4:$BK$207,12,0)</f>
        <v>2</v>
      </c>
      <c r="J93" s="14">
        <f t="shared" si="32"/>
        <v>11</v>
      </c>
      <c r="K93" s="6">
        <f>VLOOKUP(B93,'[2]นักรียน(Dmc)'!$B$4:$BK$207,19,0)</f>
        <v>0</v>
      </c>
      <c r="L93" s="6">
        <f>VLOOKUP(B93,'[2]นักรียน(Dmc)'!$B$4:$BK$207,20,0)</f>
        <v>1</v>
      </c>
      <c r="M93" s="6">
        <f>VLOOKUP(B93,'[2]นักรียน(Dmc)'!$B$4:$BK$207,23,0)</f>
        <v>4</v>
      </c>
      <c r="N93" s="6">
        <f>VLOOKUP(B93,'[2]นักรียน(Dmc)'!$B$4:$BK$207,24,0)</f>
        <v>6</v>
      </c>
      <c r="O93" s="6">
        <f>VLOOKUP(B93,'[2]นักรียน(Dmc)'!$B$4:$BK$207,27,0)</f>
        <v>5</v>
      </c>
      <c r="P93" s="6">
        <f>VLOOKUP(B93,'[2]นักรียน(Dmc)'!$B$4:$BK$207,28,0)</f>
        <v>8</v>
      </c>
      <c r="Q93" s="6">
        <f>VLOOKUP(B93,'[2]นักรียน(Dmc)'!$B$4:$BK$207,31,0)</f>
        <v>5</v>
      </c>
      <c r="R93" s="6">
        <f>VLOOKUP(B93,'[2]นักรียน(Dmc)'!$B$4:$BK$207,32,0)</f>
        <v>3</v>
      </c>
      <c r="S93" s="6">
        <f>VLOOKUP(B93,'[2]นักรียน(Dmc)'!$B$4:$BK$207,35,0)</f>
        <v>4</v>
      </c>
      <c r="T93" s="6">
        <f>VLOOKUP(B93,'[2]นักรียน(Dmc)'!$B$4:$BK$207,36,0)</f>
        <v>4</v>
      </c>
      <c r="U93" s="6">
        <f>VLOOKUP(B93,'[2]นักรียน(Dmc)'!$B$4:$BK$207,39,0)</f>
        <v>1</v>
      </c>
      <c r="V93" s="6">
        <f>VLOOKUP(B93,'[2]นักรียน(Dmc)'!$B$4:$BK$207,40,0)</f>
        <v>2</v>
      </c>
      <c r="W93" s="6">
        <f t="shared" si="33"/>
        <v>43</v>
      </c>
      <c r="X93" s="6"/>
      <c r="Y93" s="6"/>
      <c r="Z93" s="6"/>
      <c r="AA93" s="6"/>
      <c r="AB93" s="6"/>
      <c r="AC93" s="6"/>
      <c r="AD93" s="6"/>
      <c r="AE93" s="6">
        <f t="shared" si="34"/>
        <v>26</v>
      </c>
      <c r="AF93" s="6">
        <f t="shared" si="34"/>
        <v>28</v>
      </c>
      <c r="AG93" s="6">
        <f t="shared" si="35"/>
        <v>54</v>
      </c>
    </row>
    <row r="94" spans="1:33">
      <c r="A94" s="12">
        <v>4</v>
      </c>
      <c r="B94" s="13">
        <v>41030148</v>
      </c>
      <c r="C94" s="13" t="str">
        <f>VLOOKUP(B94,'[1]ตาราง 5'!$B$4:$C$218,2,0)</f>
        <v>บ้านดงไพรวัลย์</v>
      </c>
      <c r="D94" s="6">
        <f>VLOOKUP(B94,'[2]นักรียน(Dmc)'!$B$4:$BK$207,3,0)</f>
        <v>0</v>
      </c>
      <c r="E94" s="6">
        <f>VLOOKUP(B94,'[2]นักรียน(Dmc)'!$B$4:$BK$207,4,0)</f>
        <v>0</v>
      </c>
      <c r="F94" s="6">
        <f>VLOOKUP(B94,'[2]นักรียน(Dmc)'!$B$4:$BK$207,7,0)</f>
        <v>4</v>
      </c>
      <c r="G94" s="6">
        <f>VLOOKUP(B94,'[2]นักรียน(Dmc)'!$B$4:$BK$207,8,0)</f>
        <v>7</v>
      </c>
      <c r="H94" s="6">
        <f>VLOOKUP(B94,'[2]นักรียน(Dmc)'!$B$4:$BK$207,11,0)</f>
        <v>7</v>
      </c>
      <c r="I94" s="6">
        <f>VLOOKUP(B94,'[2]นักรียน(Dmc)'!$B$4:$BK$207,12,0)</f>
        <v>4</v>
      </c>
      <c r="J94" s="14">
        <f t="shared" si="32"/>
        <v>22</v>
      </c>
      <c r="K94" s="6">
        <f>VLOOKUP(B94,'[2]นักรียน(Dmc)'!$B$4:$BK$207,19,0)</f>
        <v>3</v>
      </c>
      <c r="L94" s="6">
        <f>VLOOKUP(B94,'[2]นักรียน(Dmc)'!$B$4:$BK$207,20,0)</f>
        <v>4</v>
      </c>
      <c r="M94" s="6">
        <f>VLOOKUP(B94,'[2]นักรียน(Dmc)'!$B$4:$BK$207,23,0)</f>
        <v>5</v>
      </c>
      <c r="N94" s="6">
        <f>VLOOKUP(B94,'[2]นักรียน(Dmc)'!$B$4:$BK$207,24,0)</f>
        <v>2</v>
      </c>
      <c r="O94" s="6">
        <f>VLOOKUP(B94,'[2]นักรียน(Dmc)'!$B$4:$BK$207,27,0)</f>
        <v>1</v>
      </c>
      <c r="P94" s="6">
        <f>VLOOKUP(B94,'[2]นักรียน(Dmc)'!$B$4:$BK$207,28,0)</f>
        <v>6</v>
      </c>
      <c r="Q94" s="6">
        <f>VLOOKUP(B94,'[2]นักรียน(Dmc)'!$B$4:$BK$207,31,0)</f>
        <v>3</v>
      </c>
      <c r="R94" s="6">
        <f>VLOOKUP(B94,'[2]นักรียน(Dmc)'!$B$4:$BK$207,32,0)</f>
        <v>6</v>
      </c>
      <c r="S94" s="6">
        <f>VLOOKUP(B94,'[2]นักรียน(Dmc)'!$B$4:$BK$207,35,0)</f>
        <v>9</v>
      </c>
      <c r="T94" s="6">
        <f>VLOOKUP(B94,'[2]นักรียน(Dmc)'!$B$4:$BK$207,36,0)</f>
        <v>4</v>
      </c>
      <c r="U94" s="6">
        <f>VLOOKUP(B94,'[2]นักรียน(Dmc)'!$B$4:$BK$207,39,0)</f>
        <v>9</v>
      </c>
      <c r="V94" s="6">
        <f>VLOOKUP(B94,'[2]นักรียน(Dmc)'!$B$4:$BK$207,40,0)</f>
        <v>6</v>
      </c>
      <c r="W94" s="6">
        <f t="shared" si="33"/>
        <v>58</v>
      </c>
      <c r="X94" s="6"/>
      <c r="Y94" s="6"/>
      <c r="Z94" s="6"/>
      <c r="AA94" s="6"/>
      <c r="AB94" s="6"/>
      <c r="AC94" s="6"/>
      <c r="AD94" s="6"/>
      <c r="AE94" s="6">
        <f t="shared" si="34"/>
        <v>41</v>
      </c>
      <c r="AF94" s="6">
        <f t="shared" si="34"/>
        <v>39</v>
      </c>
      <c r="AG94" s="6">
        <f t="shared" si="35"/>
        <v>80</v>
      </c>
    </row>
    <row r="95" spans="1:33">
      <c r="A95" s="12">
        <v>5</v>
      </c>
      <c r="B95" s="13">
        <v>41030149</v>
      </c>
      <c r="C95" s="13" t="str">
        <f>VLOOKUP(B95,'[1]ตาราง 5'!$B$4:$C$218,2,0)</f>
        <v>บ้านกล้วย</v>
      </c>
      <c r="D95" s="6">
        <f>VLOOKUP(B95,'[2]นักรียน(Dmc)'!$B$4:$BK$207,3,0)</f>
        <v>0</v>
      </c>
      <c r="E95" s="6">
        <f>VLOOKUP(B95,'[2]นักรียน(Dmc)'!$B$4:$BK$207,4,0)</f>
        <v>0</v>
      </c>
      <c r="F95" s="6">
        <f>VLOOKUP(B95,'[2]นักรียน(Dmc)'!$B$4:$BK$207,7,0)</f>
        <v>7</v>
      </c>
      <c r="G95" s="6">
        <f>VLOOKUP(B95,'[2]นักรียน(Dmc)'!$B$4:$BK$207,8,0)</f>
        <v>3</v>
      </c>
      <c r="H95" s="6">
        <f>VLOOKUP(B95,'[2]นักรียน(Dmc)'!$B$4:$BK$207,11,0)</f>
        <v>8</v>
      </c>
      <c r="I95" s="6">
        <f>VLOOKUP(B95,'[2]นักรียน(Dmc)'!$B$4:$BK$207,12,0)</f>
        <v>5</v>
      </c>
      <c r="J95" s="14">
        <f t="shared" si="32"/>
        <v>23</v>
      </c>
      <c r="K95" s="6">
        <f>VLOOKUP(B95,'[2]นักรียน(Dmc)'!$B$4:$BK$207,19,0)</f>
        <v>6</v>
      </c>
      <c r="L95" s="6">
        <f>VLOOKUP(B95,'[2]นักรียน(Dmc)'!$B$4:$BK$207,20,0)</f>
        <v>1</v>
      </c>
      <c r="M95" s="6">
        <f>VLOOKUP(B95,'[2]นักรียน(Dmc)'!$B$4:$BK$207,23,0)</f>
        <v>6</v>
      </c>
      <c r="N95" s="6">
        <f>VLOOKUP(B95,'[2]นักรียน(Dmc)'!$B$4:$BK$207,24,0)</f>
        <v>4</v>
      </c>
      <c r="O95" s="6">
        <f>VLOOKUP(B95,'[2]นักรียน(Dmc)'!$B$4:$BK$207,27,0)</f>
        <v>2</v>
      </c>
      <c r="P95" s="6">
        <f>VLOOKUP(B95,'[2]นักรียน(Dmc)'!$B$4:$BK$207,28,0)</f>
        <v>8</v>
      </c>
      <c r="Q95" s="6">
        <f>VLOOKUP(B95,'[2]นักรียน(Dmc)'!$B$4:$BK$207,31,0)</f>
        <v>7</v>
      </c>
      <c r="R95" s="6">
        <f>VLOOKUP(B95,'[2]นักรียน(Dmc)'!$B$4:$BK$207,32,0)</f>
        <v>1</v>
      </c>
      <c r="S95" s="6">
        <f>VLOOKUP(B95,'[2]นักรียน(Dmc)'!$B$4:$BK$207,35,0)</f>
        <v>10</v>
      </c>
      <c r="T95" s="6">
        <f>VLOOKUP(B95,'[2]นักรียน(Dmc)'!$B$4:$BK$207,36,0)</f>
        <v>7</v>
      </c>
      <c r="U95" s="6">
        <f>VLOOKUP(B95,'[2]นักรียน(Dmc)'!$B$4:$BK$207,39,0)</f>
        <v>4</v>
      </c>
      <c r="V95" s="6">
        <f>VLOOKUP(B95,'[2]นักรียน(Dmc)'!$B$4:$BK$207,40,0)</f>
        <v>5</v>
      </c>
      <c r="W95" s="6">
        <f t="shared" si="33"/>
        <v>61</v>
      </c>
      <c r="X95" s="6"/>
      <c r="Y95" s="6"/>
      <c r="Z95" s="6"/>
      <c r="AA95" s="6"/>
      <c r="AB95" s="6"/>
      <c r="AC95" s="6"/>
      <c r="AD95" s="6"/>
      <c r="AE95" s="6">
        <f t="shared" si="34"/>
        <v>50</v>
      </c>
      <c r="AF95" s="6">
        <f t="shared" si="34"/>
        <v>34</v>
      </c>
      <c r="AG95" s="6">
        <f t="shared" si="35"/>
        <v>84</v>
      </c>
    </row>
    <row r="96" spans="1:33">
      <c r="A96" s="12">
        <v>6</v>
      </c>
      <c r="B96" s="13">
        <v>41030151</v>
      </c>
      <c r="C96" s="13" t="str">
        <f>VLOOKUP(B96,'[1]ตาราง 5'!$B$4:$C$218,2,0)</f>
        <v>บ้านทุ่ง</v>
      </c>
      <c r="D96" s="6">
        <f>VLOOKUP(B96,'[2]นักรียน(Dmc)'!$B$4:$BK$207,3,0)</f>
        <v>0</v>
      </c>
      <c r="E96" s="6">
        <f>VLOOKUP(B96,'[2]นักรียน(Dmc)'!$B$4:$BK$207,4,0)</f>
        <v>0</v>
      </c>
      <c r="F96" s="6">
        <f>VLOOKUP(B96,'[2]นักรียน(Dmc)'!$B$4:$BK$207,7,0)</f>
        <v>3</v>
      </c>
      <c r="G96" s="6">
        <f>VLOOKUP(B96,'[2]นักรียน(Dmc)'!$B$4:$BK$207,8,0)</f>
        <v>0</v>
      </c>
      <c r="H96" s="6">
        <f>VLOOKUP(B96,'[2]นักรียน(Dmc)'!$B$4:$BK$207,11,0)</f>
        <v>4</v>
      </c>
      <c r="I96" s="6">
        <f>VLOOKUP(B96,'[2]นักรียน(Dmc)'!$B$4:$BK$207,12,0)</f>
        <v>0</v>
      </c>
      <c r="J96" s="14">
        <f t="shared" si="32"/>
        <v>7</v>
      </c>
      <c r="K96" s="6">
        <f>VLOOKUP(B96,'[2]นักรียน(Dmc)'!$B$4:$BK$207,19,0)</f>
        <v>2</v>
      </c>
      <c r="L96" s="6">
        <f>VLOOKUP(B96,'[2]นักรียน(Dmc)'!$B$4:$BK$207,20,0)</f>
        <v>1</v>
      </c>
      <c r="M96" s="6">
        <f>VLOOKUP(B96,'[2]นักรียน(Dmc)'!$B$4:$BK$207,23,0)</f>
        <v>1</v>
      </c>
      <c r="N96" s="6">
        <f>VLOOKUP(B96,'[2]นักรียน(Dmc)'!$B$4:$BK$207,24,0)</f>
        <v>3</v>
      </c>
      <c r="O96" s="6">
        <f>VLOOKUP(B96,'[2]นักรียน(Dmc)'!$B$4:$BK$207,27,0)</f>
        <v>2</v>
      </c>
      <c r="P96" s="6">
        <f>VLOOKUP(B96,'[2]นักรียน(Dmc)'!$B$4:$BK$207,28,0)</f>
        <v>0</v>
      </c>
      <c r="Q96" s="6">
        <f>VLOOKUP(B96,'[2]นักรียน(Dmc)'!$B$4:$BK$207,31,0)</f>
        <v>2</v>
      </c>
      <c r="R96" s="6">
        <f>VLOOKUP(B96,'[2]นักรียน(Dmc)'!$B$4:$BK$207,32,0)</f>
        <v>3</v>
      </c>
      <c r="S96" s="6">
        <f>VLOOKUP(B96,'[2]นักรียน(Dmc)'!$B$4:$BK$207,35,0)</f>
        <v>3</v>
      </c>
      <c r="T96" s="6">
        <f>VLOOKUP(B96,'[2]นักรียน(Dmc)'!$B$4:$BK$207,36,0)</f>
        <v>2</v>
      </c>
      <c r="U96" s="6">
        <f>VLOOKUP(B96,'[2]นักรียน(Dmc)'!$B$4:$BK$207,39,0)</f>
        <v>2</v>
      </c>
      <c r="V96" s="6">
        <f>VLOOKUP(B96,'[2]นักรียน(Dmc)'!$B$4:$BK$207,40,0)</f>
        <v>0</v>
      </c>
      <c r="W96" s="6">
        <f t="shared" si="33"/>
        <v>21</v>
      </c>
      <c r="X96" s="6"/>
      <c r="Y96" s="6"/>
      <c r="Z96" s="6"/>
      <c r="AA96" s="6"/>
      <c r="AB96" s="6"/>
      <c r="AC96" s="6"/>
      <c r="AD96" s="6"/>
      <c r="AE96" s="6">
        <f t="shared" si="34"/>
        <v>19</v>
      </c>
      <c r="AF96" s="6">
        <f t="shared" si="34"/>
        <v>9</v>
      </c>
      <c r="AG96" s="6">
        <f t="shared" si="35"/>
        <v>28</v>
      </c>
    </row>
    <row r="97" spans="1:34">
      <c r="A97" s="12">
        <v>7</v>
      </c>
      <c r="B97" s="13">
        <v>41030160</v>
      </c>
      <c r="C97" s="13" t="str">
        <f>VLOOKUP(B97,'[1]ตาราง 5'!$B$4:$C$218,2,0)</f>
        <v>บ้านสมวิไล</v>
      </c>
      <c r="D97" s="6">
        <f>VLOOKUP(B97,'[2]นักรียน(Dmc)'!$B$4:$BK$207,3,0)</f>
        <v>0</v>
      </c>
      <c r="E97" s="6">
        <f>VLOOKUP(B97,'[2]นักรียน(Dmc)'!$B$4:$BK$207,4,0)</f>
        <v>0</v>
      </c>
      <c r="F97" s="6">
        <f>VLOOKUP(B97,'[2]นักรียน(Dmc)'!$B$4:$BK$207,7,0)</f>
        <v>5</v>
      </c>
      <c r="G97" s="6">
        <f>VLOOKUP(B97,'[2]นักรียน(Dmc)'!$B$4:$BK$207,8,0)</f>
        <v>5</v>
      </c>
      <c r="H97" s="6">
        <f>VLOOKUP(B97,'[2]นักรียน(Dmc)'!$B$4:$BK$207,11,0)</f>
        <v>5</v>
      </c>
      <c r="I97" s="6">
        <f>VLOOKUP(B97,'[2]นักรียน(Dmc)'!$B$4:$BK$207,12,0)</f>
        <v>4</v>
      </c>
      <c r="J97" s="14">
        <f t="shared" si="32"/>
        <v>19</v>
      </c>
      <c r="K97" s="6">
        <f>VLOOKUP(B97,'[2]นักรียน(Dmc)'!$B$4:$BK$207,19,0)</f>
        <v>4</v>
      </c>
      <c r="L97" s="6">
        <f>VLOOKUP(B97,'[2]นักรียน(Dmc)'!$B$4:$BK$207,20,0)</f>
        <v>9</v>
      </c>
      <c r="M97" s="6">
        <f>VLOOKUP(B97,'[2]นักรียน(Dmc)'!$B$4:$BK$207,23,0)</f>
        <v>4</v>
      </c>
      <c r="N97" s="6">
        <f>VLOOKUP(B97,'[2]นักรียน(Dmc)'!$B$4:$BK$207,24,0)</f>
        <v>1</v>
      </c>
      <c r="O97" s="6">
        <f>VLOOKUP(B97,'[2]นักรียน(Dmc)'!$B$4:$BK$207,27,0)</f>
        <v>7</v>
      </c>
      <c r="P97" s="6">
        <f>VLOOKUP(B97,'[2]นักรียน(Dmc)'!$B$4:$BK$207,28,0)</f>
        <v>3</v>
      </c>
      <c r="Q97" s="6">
        <f>VLOOKUP(B97,'[2]นักรียน(Dmc)'!$B$4:$BK$207,31,0)</f>
        <v>5</v>
      </c>
      <c r="R97" s="6">
        <f>VLOOKUP(B97,'[2]นักรียน(Dmc)'!$B$4:$BK$207,32,0)</f>
        <v>4</v>
      </c>
      <c r="S97" s="6">
        <f>VLOOKUP(B97,'[2]นักรียน(Dmc)'!$B$4:$BK$207,35,0)</f>
        <v>6</v>
      </c>
      <c r="T97" s="6">
        <f>VLOOKUP(B97,'[2]นักรียน(Dmc)'!$B$4:$BK$207,36,0)</f>
        <v>6</v>
      </c>
      <c r="U97" s="6">
        <f>VLOOKUP(B97,'[2]นักรียน(Dmc)'!$B$4:$BK$207,39,0)</f>
        <v>7</v>
      </c>
      <c r="V97" s="6">
        <f>VLOOKUP(B97,'[2]นักรียน(Dmc)'!$B$4:$BK$207,40,0)</f>
        <v>7</v>
      </c>
      <c r="W97" s="6">
        <f t="shared" si="33"/>
        <v>63</v>
      </c>
      <c r="X97" s="6"/>
      <c r="Y97" s="6"/>
      <c r="Z97" s="6"/>
      <c r="AA97" s="6"/>
      <c r="AB97" s="6"/>
      <c r="AC97" s="6"/>
      <c r="AD97" s="6"/>
      <c r="AE97" s="6">
        <f t="shared" si="34"/>
        <v>43</v>
      </c>
      <c r="AF97" s="6">
        <f t="shared" si="34"/>
        <v>39</v>
      </c>
      <c r="AG97" s="6">
        <f t="shared" si="35"/>
        <v>82</v>
      </c>
    </row>
    <row r="98" spans="1:34">
      <c r="A98" s="12">
        <v>8</v>
      </c>
      <c r="B98" s="13">
        <v>41030162</v>
      </c>
      <c r="C98" s="13" t="str">
        <f>VLOOKUP(B98,'[1]ตาราง 5'!$B$4:$C$218,2,0)</f>
        <v>บ้านตาดโนนทองหลาง</v>
      </c>
      <c r="D98" s="6">
        <f>VLOOKUP(B98,'[2]นักรียน(Dmc)'!$B$4:$BK$207,3,0)</f>
        <v>0</v>
      </c>
      <c r="E98" s="6">
        <f>VLOOKUP(B98,'[2]นักรียน(Dmc)'!$B$4:$BK$207,4,0)</f>
        <v>0</v>
      </c>
      <c r="F98" s="6">
        <f>VLOOKUP(B98,'[2]นักรียน(Dmc)'!$B$4:$BK$207,7,0)</f>
        <v>7</v>
      </c>
      <c r="G98" s="6">
        <f>VLOOKUP(B98,'[2]นักรียน(Dmc)'!$B$4:$BK$207,8,0)</f>
        <v>6</v>
      </c>
      <c r="H98" s="6">
        <f>VLOOKUP(B98,'[2]นักรียน(Dmc)'!$B$4:$BK$207,11,0)</f>
        <v>5</v>
      </c>
      <c r="I98" s="6">
        <f>VLOOKUP(B98,'[2]นักรียน(Dmc)'!$B$4:$BK$207,12,0)</f>
        <v>5</v>
      </c>
      <c r="J98" s="14">
        <f t="shared" si="32"/>
        <v>23</v>
      </c>
      <c r="K98" s="6">
        <f>VLOOKUP(B98,'[2]นักรียน(Dmc)'!$B$4:$BK$207,19,0)</f>
        <v>5</v>
      </c>
      <c r="L98" s="6">
        <f>VLOOKUP(B98,'[2]นักรียน(Dmc)'!$B$4:$BK$207,20,0)</f>
        <v>0</v>
      </c>
      <c r="M98" s="6">
        <f>VLOOKUP(B98,'[2]นักรียน(Dmc)'!$B$4:$BK$207,23,0)</f>
        <v>5</v>
      </c>
      <c r="N98" s="6">
        <f>VLOOKUP(B98,'[2]นักรียน(Dmc)'!$B$4:$BK$207,24,0)</f>
        <v>4</v>
      </c>
      <c r="O98" s="6">
        <f>VLOOKUP(B98,'[2]นักรียน(Dmc)'!$B$4:$BK$207,27,0)</f>
        <v>11</v>
      </c>
      <c r="P98" s="6">
        <f>VLOOKUP(B98,'[2]นักรียน(Dmc)'!$B$4:$BK$207,28,0)</f>
        <v>9</v>
      </c>
      <c r="Q98" s="6">
        <f>VLOOKUP(B98,'[2]นักรียน(Dmc)'!$B$4:$BK$207,31,0)</f>
        <v>5</v>
      </c>
      <c r="R98" s="6">
        <f>VLOOKUP(B98,'[2]นักรียน(Dmc)'!$B$4:$BK$207,32,0)</f>
        <v>7</v>
      </c>
      <c r="S98" s="6">
        <f>VLOOKUP(B98,'[2]นักรียน(Dmc)'!$B$4:$BK$207,35,0)</f>
        <v>5</v>
      </c>
      <c r="T98" s="6">
        <f>VLOOKUP(B98,'[2]นักรียน(Dmc)'!$B$4:$BK$207,36,0)</f>
        <v>4</v>
      </c>
      <c r="U98" s="6">
        <f>VLOOKUP(B98,'[2]นักรียน(Dmc)'!$B$4:$BK$207,39,0)</f>
        <v>8</v>
      </c>
      <c r="V98" s="6">
        <f>VLOOKUP(B98,'[2]นักรียน(Dmc)'!$B$4:$BK$207,40,0)</f>
        <v>6</v>
      </c>
      <c r="W98" s="6">
        <f t="shared" si="33"/>
        <v>69</v>
      </c>
      <c r="X98" s="6"/>
      <c r="Y98" s="6"/>
      <c r="Z98" s="6"/>
      <c r="AA98" s="6"/>
      <c r="AB98" s="6"/>
      <c r="AC98" s="6"/>
      <c r="AD98" s="6"/>
      <c r="AE98" s="6">
        <f t="shared" si="34"/>
        <v>51</v>
      </c>
      <c r="AF98" s="6">
        <f t="shared" si="34"/>
        <v>41</v>
      </c>
      <c r="AG98" s="6">
        <f t="shared" si="35"/>
        <v>92</v>
      </c>
    </row>
    <row r="99" spans="1:34">
      <c r="A99" s="12">
        <v>9</v>
      </c>
      <c r="B99" s="13">
        <v>41030179</v>
      </c>
      <c r="C99" s="13" t="str">
        <f>VLOOKUP(B99,'[1]ตาราง 5'!$B$4:$C$218,2,0)</f>
        <v>บ้านโคกคำไหล</v>
      </c>
      <c r="D99" s="6">
        <f>VLOOKUP(B99,'[2]นักรียน(Dmc)'!$B$4:$BK$207,3,0)</f>
        <v>0</v>
      </c>
      <c r="E99" s="6">
        <f>VLOOKUP(B99,'[2]นักรียน(Dmc)'!$B$4:$BK$207,4,0)</f>
        <v>0</v>
      </c>
      <c r="F99" s="6">
        <f>VLOOKUP(B99,'[2]นักรียน(Dmc)'!$B$4:$BK$207,7,0)</f>
        <v>2</v>
      </c>
      <c r="G99" s="6">
        <f>VLOOKUP(B99,'[2]นักรียน(Dmc)'!$B$4:$BK$207,8,0)</f>
        <v>2</v>
      </c>
      <c r="H99" s="6">
        <f>VLOOKUP(B99,'[2]นักรียน(Dmc)'!$B$4:$BK$207,11,0)</f>
        <v>0</v>
      </c>
      <c r="I99" s="6">
        <f>VLOOKUP(B99,'[2]นักรียน(Dmc)'!$B$4:$BK$207,12,0)</f>
        <v>1</v>
      </c>
      <c r="J99" s="14">
        <f t="shared" si="32"/>
        <v>5</v>
      </c>
      <c r="K99" s="6">
        <f>VLOOKUP(B99,'[2]นักรียน(Dmc)'!$B$4:$BK$207,19,0)</f>
        <v>3</v>
      </c>
      <c r="L99" s="6">
        <f>VLOOKUP(B99,'[2]นักรียน(Dmc)'!$B$4:$BK$207,20,0)</f>
        <v>0</v>
      </c>
      <c r="M99" s="6">
        <f>VLOOKUP(B99,'[2]นักรียน(Dmc)'!$B$4:$BK$207,23,0)</f>
        <v>2</v>
      </c>
      <c r="N99" s="6">
        <f>VLOOKUP(B99,'[2]นักรียน(Dmc)'!$B$4:$BK$207,24,0)</f>
        <v>3</v>
      </c>
      <c r="O99" s="6">
        <f>VLOOKUP(B99,'[2]นักรียน(Dmc)'!$B$4:$BK$207,27,0)</f>
        <v>5</v>
      </c>
      <c r="P99" s="6">
        <f>VLOOKUP(B99,'[2]นักรียน(Dmc)'!$B$4:$BK$207,28,0)</f>
        <v>3</v>
      </c>
      <c r="Q99" s="6">
        <f>VLOOKUP(B99,'[2]นักรียน(Dmc)'!$B$4:$BK$207,31,0)</f>
        <v>2</v>
      </c>
      <c r="R99" s="6">
        <f>VLOOKUP(B99,'[2]นักรียน(Dmc)'!$B$4:$BK$207,32,0)</f>
        <v>3</v>
      </c>
      <c r="S99" s="6">
        <f>VLOOKUP(B99,'[2]นักรียน(Dmc)'!$B$4:$BK$207,35,0)</f>
        <v>7</v>
      </c>
      <c r="T99" s="6">
        <f>VLOOKUP(B99,'[2]นักรียน(Dmc)'!$B$4:$BK$207,36,0)</f>
        <v>10</v>
      </c>
      <c r="U99" s="6">
        <f>VLOOKUP(B99,'[2]นักรียน(Dmc)'!$B$4:$BK$207,39,0)</f>
        <v>4</v>
      </c>
      <c r="V99" s="6">
        <f>VLOOKUP(B99,'[2]นักรียน(Dmc)'!$B$4:$BK$207,40,0)</f>
        <v>1</v>
      </c>
      <c r="W99" s="6">
        <f t="shared" si="33"/>
        <v>43</v>
      </c>
      <c r="X99" s="6"/>
      <c r="Y99" s="6"/>
      <c r="Z99" s="6"/>
      <c r="AA99" s="6"/>
      <c r="AB99" s="6"/>
      <c r="AC99" s="6"/>
      <c r="AD99" s="6"/>
      <c r="AE99" s="6">
        <f t="shared" si="34"/>
        <v>25</v>
      </c>
      <c r="AF99" s="6">
        <f t="shared" si="34"/>
        <v>23</v>
      </c>
      <c r="AG99" s="6">
        <f t="shared" si="35"/>
        <v>48</v>
      </c>
    </row>
    <row r="100" spans="1:34">
      <c r="A100" s="12">
        <v>10</v>
      </c>
      <c r="B100" s="13">
        <v>41030181</v>
      </c>
      <c r="C100" s="13" t="str">
        <f>VLOOKUP(B100,'[1]ตาราง 5'!$B$4:$C$218,2,0)</f>
        <v>บ้านดงดารา</v>
      </c>
      <c r="D100" s="6">
        <f>VLOOKUP(B100,'[2]นักรียน(Dmc)'!$B$4:$BK$207,3,0)</f>
        <v>0</v>
      </c>
      <c r="E100" s="6">
        <f>VLOOKUP(B100,'[2]นักรียน(Dmc)'!$B$4:$BK$207,4,0)</f>
        <v>0</v>
      </c>
      <c r="F100" s="6">
        <f>VLOOKUP(B100,'[2]นักรียน(Dmc)'!$B$4:$BK$207,7,0)</f>
        <v>2</v>
      </c>
      <c r="G100" s="6">
        <f>VLOOKUP(B100,'[2]นักรียน(Dmc)'!$B$4:$BK$207,8,0)</f>
        <v>4</v>
      </c>
      <c r="H100" s="6">
        <f>VLOOKUP(B100,'[2]นักรียน(Dmc)'!$B$4:$BK$207,11,0)</f>
        <v>3</v>
      </c>
      <c r="I100" s="6">
        <f>VLOOKUP(B100,'[2]นักรียน(Dmc)'!$B$4:$BK$207,12,0)</f>
        <v>2</v>
      </c>
      <c r="J100" s="14">
        <f t="shared" si="32"/>
        <v>11</v>
      </c>
      <c r="K100" s="6">
        <f>VLOOKUP(B100,'[2]นักรียน(Dmc)'!$B$4:$BK$207,19,0)</f>
        <v>4</v>
      </c>
      <c r="L100" s="6">
        <f>VLOOKUP(B100,'[2]นักรียน(Dmc)'!$B$4:$BK$207,20,0)</f>
        <v>5</v>
      </c>
      <c r="M100" s="6">
        <f>VLOOKUP(B100,'[2]นักรียน(Dmc)'!$B$4:$BK$207,23,0)</f>
        <v>1</v>
      </c>
      <c r="N100" s="6">
        <f>VLOOKUP(B100,'[2]นักรียน(Dmc)'!$B$4:$BK$207,24,0)</f>
        <v>2</v>
      </c>
      <c r="O100" s="6">
        <f>VLOOKUP(B100,'[2]นักรียน(Dmc)'!$B$4:$BK$207,27,0)</f>
        <v>5</v>
      </c>
      <c r="P100" s="6">
        <f>VLOOKUP(B100,'[2]นักรียน(Dmc)'!$B$4:$BK$207,28,0)</f>
        <v>4</v>
      </c>
      <c r="Q100" s="6">
        <f>VLOOKUP(B100,'[2]นักรียน(Dmc)'!$B$4:$BK$207,31,0)</f>
        <v>3</v>
      </c>
      <c r="R100" s="6">
        <f>VLOOKUP(B100,'[2]นักรียน(Dmc)'!$B$4:$BK$207,32,0)</f>
        <v>5</v>
      </c>
      <c r="S100" s="6">
        <f>VLOOKUP(B100,'[2]นักรียน(Dmc)'!$B$4:$BK$207,35,0)</f>
        <v>9</v>
      </c>
      <c r="T100" s="6">
        <f>VLOOKUP(B100,'[2]นักรียน(Dmc)'!$B$4:$BK$207,36,0)</f>
        <v>9</v>
      </c>
      <c r="U100" s="6">
        <f>VLOOKUP(B100,'[2]นักรียน(Dmc)'!$B$4:$BK$207,39,0)</f>
        <v>5</v>
      </c>
      <c r="V100" s="6">
        <f>VLOOKUP(B100,'[2]นักรียน(Dmc)'!$B$4:$BK$207,40,0)</f>
        <v>5</v>
      </c>
      <c r="W100" s="6">
        <f t="shared" si="33"/>
        <v>57</v>
      </c>
      <c r="X100" s="6"/>
      <c r="Y100" s="6"/>
      <c r="Z100" s="6"/>
      <c r="AA100" s="6"/>
      <c r="AB100" s="6"/>
      <c r="AC100" s="6"/>
      <c r="AD100" s="6"/>
      <c r="AE100" s="6">
        <f t="shared" si="34"/>
        <v>32</v>
      </c>
      <c r="AF100" s="6">
        <f t="shared" si="34"/>
        <v>36</v>
      </c>
      <c r="AG100" s="6">
        <f t="shared" si="35"/>
        <v>68</v>
      </c>
    </row>
    <row r="101" spans="1:34">
      <c r="A101" s="12">
        <v>11</v>
      </c>
      <c r="B101" s="13">
        <v>41030182</v>
      </c>
      <c r="C101" s="13" t="str">
        <f>VLOOKUP(B101,'[1]ตาราง 5'!$B$4:$C$218,2,0)</f>
        <v>บ้านโนนสมบูรณ์(บ้านดุง)</v>
      </c>
      <c r="D101" s="6">
        <f>VLOOKUP(B101,'[2]นักรียน(Dmc)'!$B$4:$BK$207,3,0)</f>
        <v>0</v>
      </c>
      <c r="E101" s="6">
        <f>VLOOKUP(B101,'[2]นักรียน(Dmc)'!$B$4:$BK$207,4,0)</f>
        <v>0</v>
      </c>
      <c r="F101" s="6">
        <f>VLOOKUP(B101,'[2]นักรียน(Dmc)'!$B$4:$BK$207,7,0)</f>
        <v>4</v>
      </c>
      <c r="G101" s="6">
        <f>VLOOKUP(B101,'[2]นักรียน(Dmc)'!$B$4:$BK$207,8,0)</f>
        <v>1</v>
      </c>
      <c r="H101" s="6">
        <f>VLOOKUP(B101,'[2]นักรียน(Dmc)'!$B$4:$BK$207,11,0)</f>
        <v>6</v>
      </c>
      <c r="I101" s="6">
        <f>VLOOKUP(B101,'[2]นักรียน(Dmc)'!$B$4:$BK$207,12,0)</f>
        <v>4</v>
      </c>
      <c r="J101" s="14">
        <f t="shared" si="32"/>
        <v>15</v>
      </c>
      <c r="K101" s="6">
        <f>VLOOKUP(B101,'[2]นักรียน(Dmc)'!$B$4:$BK$207,19,0)</f>
        <v>2</v>
      </c>
      <c r="L101" s="6">
        <f>VLOOKUP(B101,'[2]นักรียน(Dmc)'!$B$4:$BK$207,20,0)</f>
        <v>2</v>
      </c>
      <c r="M101" s="6">
        <f>VLOOKUP(B101,'[2]นักรียน(Dmc)'!$B$4:$BK$207,23,0)</f>
        <v>4</v>
      </c>
      <c r="N101" s="6">
        <f>VLOOKUP(B101,'[2]นักรียน(Dmc)'!$B$4:$BK$207,24,0)</f>
        <v>3</v>
      </c>
      <c r="O101" s="6">
        <f>VLOOKUP(B101,'[2]นักรียน(Dmc)'!$B$4:$BK$207,27,0)</f>
        <v>6</v>
      </c>
      <c r="P101" s="6">
        <f>VLOOKUP(B101,'[2]นักรียน(Dmc)'!$B$4:$BK$207,28,0)</f>
        <v>2</v>
      </c>
      <c r="Q101" s="6">
        <f>VLOOKUP(B101,'[2]นักรียน(Dmc)'!$B$4:$BK$207,31,0)</f>
        <v>0</v>
      </c>
      <c r="R101" s="6">
        <f>VLOOKUP(B101,'[2]นักรียน(Dmc)'!$B$4:$BK$207,32,0)</f>
        <v>7</v>
      </c>
      <c r="S101" s="6">
        <f>VLOOKUP(B101,'[2]นักรียน(Dmc)'!$B$4:$BK$207,35,0)</f>
        <v>5</v>
      </c>
      <c r="T101" s="6">
        <f>VLOOKUP(B101,'[2]นักรียน(Dmc)'!$B$4:$BK$207,36,0)</f>
        <v>4</v>
      </c>
      <c r="U101" s="6">
        <f>VLOOKUP(B101,'[2]นักรียน(Dmc)'!$B$4:$BK$207,39,0)</f>
        <v>6</v>
      </c>
      <c r="V101" s="6">
        <f>VLOOKUP(B101,'[2]นักรียน(Dmc)'!$B$4:$BK$207,40,0)</f>
        <v>5</v>
      </c>
      <c r="W101" s="6">
        <f t="shared" si="33"/>
        <v>46</v>
      </c>
      <c r="X101" s="6"/>
      <c r="Y101" s="6"/>
      <c r="Z101" s="6"/>
      <c r="AA101" s="6"/>
      <c r="AB101" s="6"/>
      <c r="AC101" s="6"/>
      <c r="AD101" s="6"/>
      <c r="AE101" s="6">
        <f t="shared" si="34"/>
        <v>33</v>
      </c>
      <c r="AF101" s="6">
        <f t="shared" si="34"/>
        <v>28</v>
      </c>
      <c r="AG101" s="6">
        <f t="shared" si="35"/>
        <v>61</v>
      </c>
    </row>
    <row r="102" spans="1:34">
      <c r="A102" s="12">
        <v>12</v>
      </c>
      <c r="B102" s="13">
        <v>41030183</v>
      </c>
      <c r="C102" s="13" t="str">
        <f>VLOOKUP(B102,'[1]ตาราง 5'!$B$4:$C$218,2,0)</f>
        <v>บ้านไผ่ล้อมโนนสมบัติ</v>
      </c>
      <c r="D102" s="6">
        <f>VLOOKUP(B102,'[2]นักรียน(Dmc)'!$B$4:$BK$207,3,0)</f>
        <v>0</v>
      </c>
      <c r="E102" s="6">
        <f>VLOOKUP(B102,'[2]นักรียน(Dmc)'!$B$4:$BK$207,4,0)</f>
        <v>0</v>
      </c>
      <c r="F102" s="6">
        <f>VLOOKUP(B102,'[2]นักรียน(Dmc)'!$B$4:$BK$207,7,0)</f>
        <v>4</v>
      </c>
      <c r="G102" s="6">
        <f>VLOOKUP(B102,'[2]นักรียน(Dmc)'!$B$4:$BK$207,8,0)</f>
        <v>2</v>
      </c>
      <c r="H102" s="6">
        <f>VLOOKUP(B102,'[2]นักรียน(Dmc)'!$B$4:$BK$207,11,0)</f>
        <v>5</v>
      </c>
      <c r="I102" s="6">
        <f>VLOOKUP(B102,'[2]นักรียน(Dmc)'!$B$4:$BK$207,12,0)</f>
        <v>6</v>
      </c>
      <c r="J102" s="14">
        <f t="shared" si="32"/>
        <v>17</v>
      </c>
      <c r="K102" s="6">
        <f>VLOOKUP(B102,'[2]นักรียน(Dmc)'!$B$4:$BK$207,19,0)</f>
        <v>5</v>
      </c>
      <c r="L102" s="6">
        <f>VLOOKUP(B102,'[2]นักรียน(Dmc)'!$B$4:$BK$207,20,0)</f>
        <v>9</v>
      </c>
      <c r="M102" s="6">
        <f>VLOOKUP(B102,'[2]นักรียน(Dmc)'!$B$4:$BK$207,23,0)</f>
        <v>10</v>
      </c>
      <c r="N102" s="6">
        <f>VLOOKUP(B102,'[2]นักรียน(Dmc)'!$B$4:$BK$207,24,0)</f>
        <v>6</v>
      </c>
      <c r="O102" s="6">
        <f>VLOOKUP(B102,'[2]นักรียน(Dmc)'!$B$4:$BK$207,27,0)</f>
        <v>2</v>
      </c>
      <c r="P102" s="6">
        <f>VLOOKUP(B102,'[2]นักรียน(Dmc)'!$B$4:$BK$207,28,0)</f>
        <v>4</v>
      </c>
      <c r="Q102" s="6">
        <f>VLOOKUP(B102,'[2]นักรียน(Dmc)'!$B$4:$BK$207,31,0)</f>
        <v>12</v>
      </c>
      <c r="R102" s="6">
        <f>VLOOKUP(B102,'[2]นักรียน(Dmc)'!$B$4:$BK$207,32,0)</f>
        <v>3</v>
      </c>
      <c r="S102" s="6">
        <f>VLOOKUP(B102,'[2]นักรียน(Dmc)'!$B$4:$BK$207,35,0)</f>
        <v>6</v>
      </c>
      <c r="T102" s="6">
        <f>VLOOKUP(B102,'[2]นักรียน(Dmc)'!$B$4:$BK$207,36,0)</f>
        <v>5</v>
      </c>
      <c r="U102" s="6">
        <f>VLOOKUP(B102,'[2]นักรียน(Dmc)'!$B$4:$BK$207,39,0)</f>
        <v>6</v>
      </c>
      <c r="V102" s="6">
        <f>VLOOKUP(B102,'[2]นักรียน(Dmc)'!$B$4:$BK$207,40,0)</f>
        <v>7</v>
      </c>
      <c r="W102" s="6">
        <f t="shared" si="33"/>
        <v>75</v>
      </c>
      <c r="X102" s="6"/>
      <c r="Y102" s="6"/>
      <c r="Z102" s="6"/>
      <c r="AA102" s="6"/>
      <c r="AB102" s="6"/>
      <c r="AC102" s="6"/>
      <c r="AD102" s="6"/>
      <c r="AE102" s="6">
        <f t="shared" si="34"/>
        <v>50</v>
      </c>
      <c r="AF102" s="6">
        <f t="shared" si="34"/>
        <v>42</v>
      </c>
      <c r="AG102" s="6">
        <f t="shared" si="35"/>
        <v>92</v>
      </c>
      <c r="AH102" s="2">
        <f>COUNTIFS(AG85:AG102,"&lt;=120")</f>
        <v>16</v>
      </c>
    </row>
    <row r="103" spans="1:34" ht="23.25">
      <c r="A103" s="7" t="s">
        <v>35</v>
      </c>
      <c r="B103" s="7"/>
      <c r="C103" s="7"/>
      <c r="D103" s="16">
        <f>SUM(D91:D102)</f>
        <v>0</v>
      </c>
      <c r="E103" s="16">
        <f t="shared" ref="E103:AH103" si="36">SUM(E91:E102)</f>
        <v>0</v>
      </c>
      <c r="F103" s="16">
        <f t="shared" si="36"/>
        <v>51</v>
      </c>
      <c r="G103" s="16">
        <f t="shared" si="36"/>
        <v>36</v>
      </c>
      <c r="H103" s="16">
        <f t="shared" si="36"/>
        <v>54</v>
      </c>
      <c r="I103" s="16">
        <f t="shared" si="36"/>
        <v>40</v>
      </c>
      <c r="J103" s="16">
        <f t="shared" si="36"/>
        <v>181</v>
      </c>
      <c r="K103" s="16">
        <f t="shared" si="36"/>
        <v>43</v>
      </c>
      <c r="L103" s="16">
        <f t="shared" si="36"/>
        <v>35</v>
      </c>
      <c r="M103" s="16">
        <f t="shared" si="36"/>
        <v>56</v>
      </c>
      <c r="N103" s="16">
        <f t="shared" si="36"/>
        <v>42</v>
      </c>
      <c r="O103" s="16">
        <f t="shared" si="36"/>
        <v>54</v>
      </c>
      <c r="P103" s="16">
        <f t="shared" si="36"/>
        <v>54</v>
      </c>
      <c r="Q103" s="16">
        <f t="shared" si="36"/>
        <v>52</v>
      </c>
      <c r="R103" s="16">
        <f t="shared" si="36"/>
        <v>51</v>
      </c>
      <c r="S103" s="16">
        <f t="shared" si="36"/>
        <v>68</v>
      </c>
      <c r="T103" s="16">
        <f t="shared" si="36"/>
        <v>61</v>
      </c>
      <c r="U103" s="16">
        <f t="shared" si="36"/>
        <v>65</v>
      </c>
      <c r="V103" s="16">
        <f t="shared" si="36"/>
        <v>54</v>
      </c>
      <c r="W103" s="16">
        <f t="shared" si="36"/>
        <v>635</v>
      </c>
      <c r="X103" s="16">
        <f t="shared" si="36"/>
        <v>0</v>
      </c>
      <c r="Y103" s="16">
        <f t="shared" si="36"/>
        <v>0</v>
      </c>
      <c r="Z103" s="16">
        <f t="shared" si="36"/>
        <v>0</v>
      </c>
      <c r="AA103" s="16">
        <f t="shared" si="36"/>
        <v>0</v>
      </c>
      <c r="AB103" s="16">
        <f t="shared" si="36"/>
        <v>0</v>
      </c>
      <c r="AC103" s="16">
        <f t="shared" si="36"/>
        <v>0</v>
      </c>
      <c r="AD103" s="16">
        <f t="shared" si="36"/>
        <v>0</v>
      </c>
      <c r="AE103" s="16">
        <f t="shared" si="36"/>
        <v>443</v>
      </c>
      <c r="AF103" s="16">
        <f t="shared" si="36"/>
        <v>373</v>
      </c>
      <c r="AG103" s="16">
        <f t="shared" si="36"/>
        <v>816</v>
      </c>
      <c r="AH103" s="16">
        <f t="shared" si="36"/>
        <v>16</v>
      </c>
    </row>
    <row r="104" spans="1:34">
      <c r="A104" s="7" t="s">
        <v>36</v>
      </c>
      <c r="B104" s="7"/>
      <c r="C104" s="7"/>
      <c r="D104" s="8"/>
      <c r="E104" s="9"/>
      <c r="F104" s="8"/>
      <c r="G104" s="9"/>
      <c r="H104" s="9"/>
      <c r="I104" s="9"/>
      <c r="J104" s="10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0"/>
      <c r="X104" s="9"/>
      <c r="Y104" s="9"/>
      <c r="Z104" s="9"/>
      <c r="AA104" s="9"/>
      <c r="AB104" s="9"/>
      <c r="AC104" s="9"/>
      <c r="AD104" s="10"/>
      <c r="AE104" s="9"/>
      <c r="AF104" s="9"/>
      <c r="AG104" s="11"/>
    </row>
    <row r="105" spans="1:34">
      <c r="A105" s="12">
        <v>1</v>
      </c>
      <c r="B105" s="13">
        <v>41030076</v>
      </c>
      <c r="C105" s="13" t="str">
        <f>VLOOKUP(B105,'[1]ตาราง 5'!$B$4:$C$218,2,0)</f>
        <v>บ้านท่าช่วง</v>
      </c>
      <c r="D105" s="6">
        <f>VLOOKUP(B105,'[2]นักรียน(Dmc)'!$B$4:$BK$207,3,0)</f>
        <v>0</v>
      </c>
      <c r="E105" s="6">
        <f>VLOOKUP(B105,'[2]นักรียน(Dmc)'!$B$4:$BK$207,4,0)</f>
        <v>0</v>
      </c>
      <c r="F105" s="6">
        <f>VLOOKUP(B105,'[2]นักรียน(Dmc)'!$B$4:$BK$207,7,0)</f>
        <v>3</v>
      </c>
      <c r="G105" s="6">
        <f>VLOOKUP(B105,'[2]นักรียน(Dmc)'!$B$4:$BK$207,8,0)</f>
        <v>4</v>
      </c>
      <c r="H105" s="6">
        <f>VLOOKUP(B105,'[2]นักรียน(Dmc)'!$B$4:$BK$207,11,0)</f>
        <v>4</v>
      </c>
      <c r="I105" s="6">
        <f>VLOOKUP(B105,'[2]นักรียน(Dmc)'!$B$4:$BK$207,12,0)</f>
        <v>0</v>
      </c>
      <c r="J105" s="14">
        <f t="shared" ref="J105:J110" si="37">SUM(F105:I105)</f>
        <v>11</v>
      </c>
      <c r="K105" s="6">
        <f>VLOOKUP(B105,'[2]นักรียน(Dmc)'!$B$4:$BK$207,19,0)</f>
        <v>6</v>
      </c>
      <c r="L105" s="6">
        <f>VLOOKUP(B105,'[2]นักรียน(Dmc)'!$B$4:$BK$207,20,0)</f>
        <v>3</v>
      </c>
      <c r="M105" s="6">
        <f>VLOOKUP(B105,'[2]นักรียน(Dmc)'!$B$4:$BK$207,23,0)</f>
        <v>3</v>
      </c>
      <c r="N105" s="6">
        <f>VLOOKUP(B105,'[2]นักรียน(Dmc)'!$B$4:$BK$207,24,0)</f>
        <v>3</v>
      </c>
      <c r="O105" s="6">
        <f>VLOOKUP(B105,'[2]นักรียน(Dmc)'!$B$4:$BK$207,27,0)</f>
        <v>4</v>
      </c>
      <c r="P105" s="6">
        <f>VLOOKUP(B105,'[2]นักรียน(Dmc)'!$B$4:$BK$207,28,0)</f>
        <v>2</v>
      </c>
      <c r="Q105" s="6">
        <f>VLOOKUP(B105,'[2]นักรียน(Dmc)'!$B$4:$BK$207,31,0)</f>
        <v>4</v>
      </c>
      <c r="R105" s="6">
        <f>VLOOKUP(B105,'[2]นักรียน(Dmc)'!$B$4:$BK$207,32,0)</f>
        <v>8</v>
      </c>
      <c r="S105" s="6">
        <f>VLOOKUP(B105,'[2]นักรียน(Dmc)'!$B$4:$BK$207,35,0)</f>
        <v>6</v>
      </c>
      <c r="T105" s="6">
        <f>VLOOKUP(B105,'[2]นักรียน(Dmc)'!$B$4:$BK$207,36,0)</f>
        <v>6</v>
      </c>
      <c r="U105" s="6">
        <f>VLOOKUP(B105,'[2]นักรียน(Dmc)'!$B$4:$BK$207,39,0)</f>
        <v>3</v>
      </c>
      <c r="V105" s="6">
        <f>VLOOKUP(B105,'[2]นักรียน(Dmc)'!$B$4:$BK$207,40,0)</f>
        <v>3</v>
      </c>
      <c r="W105" s="6">
        <f t="shared" ref="W105:W110" si="38">SUM(K105:V105)</f>
        <v>51</v>
      </c>
      <c r="X105" s="6"/>
      <c r="Y105" s="6"/>
      <c r="Z105" s="6"/>
      <c r="AA105" s="6"/>
      <c r="AB105" s="6"/>
      <c r="AC105" s="6"/>
      <c r="AD105" s="6"/>
      <c r="AE105" s="6">
        <f t="shared" ref="AE105:AF110" si="39">SUM(D105,F105,H105,K105,M105,O105,Q105,S105,U105,X105,Z105,AB105)</f>
        <v>33</v>
      </c>
      <c r="AF105" s="6">
        <f t="shared" si="39"/>
        <v>29</v>
      </c>
      <c r="AG105" s="6">
        <f t="shared" ref="AG105:AG110" si="40">SUM(AE105:AF105)</f>
        <v>62</v>
      </c>
    </row>
    <row r="106" spans="1:34">
      <c r="A106" s="12">
        <v>2</v>
      </c>
      <c r="B106" s="13">
        <v>41030078</v>
      </c>
      <c r="C106" s="13" t="str">
        <f>VLOOKUP(B106,'[1]ตาราง 5'!$B$4:$C$218,2,0)</f>
        <v>บ้านโนนสะอาด(ทุ่งฝน)</v>
      </c>
      <c r="D106" s="6">
        <f>VLOOKUP(B106,'[2]นักรียน(Dmc)'!$B$4:$BK$207,3,0)</f>
        <v>0</v>
      </c>
      <c r="E106" s="6">
        <f>VLOOKUP(B106,'[2]นักรียน(Dmc)'!$B$4:$BK$207,4,0)</f>
        <v>0</v>
      </c>
      <c r="F106" s="6">
        <f>VLOOKUP(B106,'[2]นักรียน(Dmc)'!$B$4:$BK$207,7,0)</f>
        <v>2</v>
      </c>
      <c r="G106" s="6">
        <f>VLOOKUP(B106,'[2]นักรียน(Dmc)'!$B$4:$BK$207,8,0)</f>
        <v>4</v>
      </c>
      <c r="H106" s="6">
        <f>VLOOKUP(B106,'[2]นักรียน(Dmc)'!$B$4:$BK$207,11,0)</f>
        <v>8</v>
      </c>
      <c r="I106" s="6">
        <f>VLOOKUP(B106,'[2]นักรียน(Dmc)'!$B$4:$BK$207,12,0)</f>
        <v>2</v>
      </c>
      <c r="J106" s="14">
        <f t="shared" si="37"/>
        <v>16</v>
      </c>
      <c r="K106" s="6">
        <f>VLOOKUP(B106,'[2]นักรียน(Dmc)'!$B$4:$BK$207,19,0)</f>
        <v>9</v>
      </c>
      <c r="L106" s="6">
        <f>VLOOKUP(B106,'[2]นักรียน(Dmc)'!$B$4:$BK$207,20,0)</f>
        <v>9</v>
      </c>
      <c r="M106" s="6">
        <f>VLOOKUP(B106,'[2]นักรียน(Dmc)'!$B$4:$BK$207,23,0)</f>
        <v>9</v>
      </c>
      <c r="N106" s="6">
        <f>VLOOKUP(B106,'[2]นักรียน(Dmc)'!$B$4:$BK$207,24,0)</f>
        <v>5</v>
      </c>
      <c r="O106" s="6">
        <f>VLOOKUP(B106,'[2]นักรียน(Dmc)'!$B$4:$BK$207,27,0)</f>
        <v>5</v>
      </c>
      <c r="P106" s="6">
        <f>VLOOKUP(B106,'[2]นักรียน(Dmc)'!$B$4:$BK$207,28,0)</f>
        <v>10</v>
      </c>
      <c r="Q106" s="6">
        <f>VLOOKUP(B106,'[2]นักรียน(Dmc)'!$B$4:$BK$207,31,0)</f>
        <v>3</v>
      </c>
      <c r="R106" s="6">
        <f>VLOOKUP(B106,'[2]นักรียน(Dmc)'!$B$4:$BK$207,32,0)</f>
        <v>7</v>
      </c>
      <c r="S106" s="6">
        <f>VLOOKUP(B106,'[2]นักรียน(Dmc)'!$B$4:$BK$207,35,0)</f>
        <v>4</v>
      </c>
      <c r="T106" s="6">
        <f>VLOOKUP(B106,'[2]นักรียน(Dmc)'!$B$4:$BK$207,36,0)</f>
        <v>10</v>
      </c>
      <c r="U106" s="6">
        <f>VLOOKUP(B106,'[2]นักรียน(Dmc)'!$B$4:$BK$207,39,0)</f>
        <v>10</v>
      </c>
      <c r="V106" s="6">
        <f>VLOOKUP(B106,'[2]นักรียน(Dmc)'!$B$4:$BK$207,40,0)</f>
        <v>9</v>
      </c>
      <c r="W106" s="6">
        <f t="shared" si="38"/>
        <v>90</v>
      </c>
      <c r="X106" s="6"/>
      <c r="Y106" s="6"/>
      <c r="Z106" s="6"/>
      <c r="AA106" s="6"/>
      <c r="AB106" s="6"/>
      <c r="AC106" s="6"/>
      <c r="AD106" s="6"/>
      <c r="AE106" s="6">
        <f t="shared" si="39"/>
        <v>50</v>
      </c>
      <c r="AF106" s="6">
        <f t="shared" si="39"/>
        <v>56</v>
      </c>
      <c r="AG106" s="6">
        <f t="shared" si="40"/>
        <v>106</v>
      </c>
    </row>
    <row r="107" spans="1:34">
      <c r="A107" s="12">
        <v>3</v>
      </c>
      <c r="B107" s="13">
        <v>41030079</v>
      </c>
      <c r="C107" s="13" t="str">
        <f>VLOOKUP(B107,'[1]ตาราง 5'!$B$4:$C$218,2,0)</f>
        <v>บ้านธาตุน้อยก่อสำราญ</v>
      </c>
      <c r="D107" s="6">
        <f>VLOOKUP(B107,'[2]นักรียน(Dmc)'!$B$4:$BK$207,3,0)</f>
        <v>0</v>
      </c>
      <c r="E107" s="6">
        <f>VLOOKUP(B107,'[2]นักรียน(Dmc)'!$B$4:$BK$207,4,0)</f>
        <v>0</v>
      </c>
      <c r="F107" s="6">
        <f>VLOOKUP(B107,'[2]นักรียน(Dmc)'!$B$4:$BK$207,7,0)</f>
        <v>1</v>
      </c>
      <c r="G107" s="6">
        <f>VLOOKUP(B107,'[2]นักรียน(Dmc)'!$B$4:$BK$207,8,0)</f>
        <v>4</v>
      </c>
      <c r="H107" s="6">
        <f>VLOOKUP(B107,'[2]นักรียน(Dmc)'!$B$4:$BK$207,11,0)</f>
        <v>4</v>
      </c>
      <c r="I107" s="6">
        <f>VLOOKUP(B107,'[2]นักรียน(Dmc)'!$B$4:$BK$207,12,0)</f>
        <v>4</v>
      </c>
      <c r="J107" s="14">
        <f t="shared" si="37"/>
        <v>13</v>
      </c>
      <c r="K107" s="6">
        <f>VLOOKUP(B107,'[2]นักรียน(Dmc)'!$B$4:$BK$207,19,0)</f>
        <v>5</v>
      </c>
      <c r="L107" s="6">
        <f>VLOOKUP(B107,'[2]นักรียน(Dmc)'!$B$4:$BK$207,20,0)</f>
        <v>3</v>
      </c>
      <c r="M107" s="6">
        <f>VLOOKUP(B107,'[2]นักรียน(Dmc)'!$B$4:$BK$207,23,0)</f>
        <v>7</v>
      </c>
      <c r="N107" s="6">
        <f>VLOOKUP(B107,'[2]นักรียน(Dmc)'!$B$4:$BK$207,24,0)</f>
        <v>5</v>
      </c>
      <c r="O107" s="6">
        <f>VLOOKUP(B107,'[2]นักรียน(Dmc)'!$B$4:$BK$207,27,0)</f>
        <v>4</v>
      </c>
      <c r="P107" s="6">
        <f>VLOOKUP(B107,'[2]นักรียน(Dmc)'!$B$4:$BK$207,28,0)</f>
        <v>1</v>
      </c>
      <c r="Q107" s="6">
        <f>VLOOKUP(B107,'[2]นักรียน(Dmc)'!$B$4:$BK$207,31,0)</f>
        <v>2</v>
      </c>
      <c r="R107" s="6">
        <f>VLOOKUP(B107,'[2]นักรียน(Dmc)'!$B$4:$BK$207,32,0)</f>
        <v>7</v>
      </c>
      <c r="S107" s="6">
        <f>VLOOKUP(B107,'[2]นักรียน(Dmc)'!$B$4:$BK$207,35,0)</f>
        <v>4</v>
      </c>
      <c r="T107" s="6">
        <f>VLOOKUP(B107,'[2]นักรียน(Dmc)'!$B$4:$BK$207,36,0)</f>
        <v>1</v>
      </c>
      <c r="U107" s="6">
        <f>VLOOKUP(B107,'[2]นักรียน(Dmc)'!$B$4:$BK$207,39,0)</f>
        <v>3</v>
      </c>
      <c r="V107" s="6">
        <f>VLOOKUP(B107,'[2]นักรียน(Dmc)'!$B$4:$BK$207,40,0)</f>
        <v>7</v>
      </c>
      <c r="W107" s="6">
        <f t="shared" si="38"/>
        <v>49</v>
      </c>
      <c r="X107" s="6"/>
      <c r="Y107" s="6"/>
      <c r="Z107" s="6"/>
      <c r="AA107" s="6"/>
      <c r="AB107" s="6"/>
      <c r="AC107" s="6"/>
      <c r="AD107" s="6"/>
      <c r="AE107" s="6">
        <f t="shared" si="39"/>
        <v>30</v>
      </c>
      <c r="AF107" s="6">
        <f t="shared" si="39"/>
        <v>32</v>
      </c>
      <c r="AG107" s="6">
        <f t="shared" si="40"/>
        <v>62</v>
      </c>
    </row>
    <row r="108" spans="1:34">
      <c r="A108" s="12">
        <v>4</v>
      </c>
      <c r="B108" s="13">
        <v>41030080</v>
      </c>
      <c r="C108" s="13" t="str">
        <f>VLOOKUP(B108,'[1]ตาราง 5'!$B$4:$C$218,2,0)</f>
        <v>บ้านโพนสูง</v>
      </c>
      <c r="D108" s="6">
        <f>VLOOKUP(B108,'[2]นักรียน(Dmc)'!$B$4:$BK$207,3,0)</f>
        <v>0</v>
      </c>
      <c r="E108" s="6">
        <f>VLOOKUP(B108,'[2]นักรียน(Dmc)'!$B$4:$BK$207,4,0)</f>
        <v>0</v>
      </c>
      <c r="F108" s="6">
        <f>VLOOKUP(B108,'[2]นักรียน(Dmc)'!$B$4:$BK$207,7,0)</f>
        <v>4</v>
      </c>
      <c r="G108" s="6">
        <f>VLOOKUP(B108,'[2]นักรียน(Dmc)'!$B$4:$BK$207,8,0)</f>
        <v>3</v>
      </c>
      <c r="H108" s="6">
        <f>VLOOKUP(B108,'[2]นักรียน(Dmc)'!$B$4:$BK$207,11,0)</f>
        <v>6</v>
      </c>
      <c r="I108" s="6">
        <f>VLOOKUP(B108,'[2]นักรียน(Dmc)'!$B$4:$BK$207,12,0)</f>
        <v>4</v>
      </c>
      <c r="J108" s="14">
        <f t="shared" si="37"/>
        <v>17</v>
      </c>
      <c r="K108" s="6">
        <f>VLOOKUP(B108,'[2]นักรียน(Dmc)'!$B$4:$BK$207,19,0)</f>
        <v>3</v>
      </c>
      <c r="L108" s="6">
        <f>VLOOKUP(B108,'[2]นักรียน(Dmc)'!$B$4:$BK$207,20,0)</f>
        <v>7</v>
      </c>
      <c r="M108" s="6">
        <f>VLOOKUP(B108,'[2]นักรียน(Dmc)'!$B$4:$BK$207,23,0)</f>
        <v>5</v>
      </c>
      <c r="N108" s="6">
        <f>VLOOKUP(B108,'[2]นักรียน(Dmc)'!$B$4:$BK$207,24,0)</f>
        <v>7</v>
      </c>
      <c r="O108" s="6">
        <f>VLOOKUP(B108,'[2]นักรียน(Dmc)'!$B$4:$BK$207,27,0)</f>
        <v>8</v>
      </c>
      <c r="P108" s="6">
        <f>VLOOKUP(B108,'[2]นักรียน(Dmc)'!$B$4:$BK$207,28,0)</f>
        <v>6</v>
      </c>
      <c r="Q108" s="6">
        <f>VLOOKUP(B108,'[2]นักรียน(Dmc)'!$B$4:$BK$207,31,0)</f>
        <v>11</v>
      </c>
      <c r="R108" s="6">
        <f>VLOOKUP(B108,'[2]นักรียน(Dmc)'!$B$4:$BK$207,32,0)</f>
        <v>3</v>
      </c>
      <c r="S108" s="6">
        <f>VLOOKUP(B108,'[2]นักรียน(Dmc)'!$B$4:$BK$207,35,0)</f>
        <v>7</v>
      </c>
      <c r="T108" s="6">
        <f>VLOOKUP(B108,'[2]นักรียน(Dmc)'!$B$4:$BK$207,36,0)</f>
        <v>8</v>
      </c>
      <c r="U108" s="6">
        <f>VLOOKUP(B108,'[2]นักรียน(Dmc)'!$B$4:$BK$207,39,0)</f>
        <v>7</v>
      </c>
      <c r="V108" s="6">
        <f>VLOOKUP(B108,'[2]นักรียน(Dmc)'!$B$4:$BK$207,40,0)</f>
        <v>5</v>
      </c>
      <c r="W108" s="6">
        <f t="shared" si="38"/>
        <v>77</v>
      </c>
      <c r="X108" s="6"/>
      <c r="Y108" s="6"/>
      <c r="Z108" s="6"/>
      <c r="AA108" s="6"/>
      <c r="AB108" s="6"/>
      <c r="AC108" s="6"/>
      <c r="AD108" s="6"/>
      <c r="AE108" s="6">
        <f t="shared" si="39"/>
        <v>51</v>
      </c>
      <c r="AF108" s="6">
        <f t="shared" si="39"/>
        <v>43</v>
      </c>
      <c r="AG108" s="6">
        <f t="shared" si="40"/>
        <v>94</v>
      </c>
    </row>
    <row r="109" spans="1:34">
      <c r="A109" s="12">
        <v>5</v>
      </c>
      <c r="B109" s="13">
        <v>41030083</v>
      </c>
      <c r="C109" s="13" t="str">
        <f>VLOOKUP(B109,'[1]ตาราง 5'!$B$4:$C$218,2,0)</f>
        <v>บ้านคำเจริญ</v>
      </c>
      <c r="D109" s="6">
        <f>VLOOKUP(B109,'[2]นักรียน(Dmc)'!$B$4:$BK$207,3,0)</f>
        <v>0</v>
      </c>
      <c r="E109" s="6">
        <f>VLOOKUP(B109,'[2]นักรียน(Dmc)'!$B$4:$BK$207,4,0)</f>
        <v>0</v>
      </c>
      <c r="F109" s="6">
        <f>VLOOKUP(B109,'[2]นักรียน(Dmc)'!$B$4:$BK$207,7,0)</f>
        <v>2</v>
      </c>
      <c r="G109" s="6">
        <f>VLOOKUP(B109,'[2]นักรียน(Dmc)'!$B$4:$BK$207,8,0)</f>
        <v>5</v>
      </c>
      <c r="H109" s="6">
        <f>VLOOKUP(B109,'[2]นักรียน(Dmc)'!$B$4:$BK$207,11,0)</f>
        <v>6</v>
      </c>
      <c r="I109" s="6">
        <f>VLOOKUP(B109,'[2]นักรียน(Dmc)'!$B$4:$BK$207,12,0)</f>
        <v>4</v>
      </c>
      <c r="J109" s="14">
        <f t="shared" si="37"/>
        <v>17</v>
      </c>
      <c r="K109" s="6">
        <f>VLOOKUP(B109,'[2]นักรียน(Dmc)'!$B$4:$BK$207,19,0)</f>
        <v>6</v>
      </c>
      <c r="L109" s="6">
        <f>VLOOKUP(B109,'[2]นักรียน(Dmc)'!$B$4:$BK$207,20,0)</f>
        <v>5</v>
      </c>
      <c r="M109" s="6">
        <f>VLOOKUP(B109,'[2]นักรียน(Dmc)'!$B$4:$BK$207,23,0)</f>
        <v>8</v>
      </c>
      <c r="N109" s="6">
        <f>VLOOKUP(B109,'[2]นักรียน(Dmc)'!$B$4:$BK$207,24,0)</f>
        <v>1</v>
      </c>
      <c r="O109" s="6">
        <f>VLOOKUP(B109,'[2]นักรียน(Dmc)'!$B$4:$BK$207,27,0)</f>
        <v>6</v>
      </c>
      <c r="P109" s="6">
        <f>VLOOKUP(B109,'[2]นักรียน(Dmc)'!$B$4:$BK$207,28,0)</f>
        <v>5</v>
      </c>
      <c r="Q109" s="6">
        <f>VLOOKUP(B109,'[2]นักรียน(Dmc)'!$B$4:$BK$207,31,0)</f>
        <v>3</v>
      </c>
      <c r="R109" s="6">
        <f>VLOOKUP(B109,'[2]นักรียน(Dmc)'!$B$4:$BK$207,32,0)</f>
        <v>7</v>
      </c>
      <c r="S109" s="6">
        <f>VLOOKUP(B109,'[2]นักรียน(Dmc)'!$B$4:$BK$207,35,0)</f>
        <v>4</v>
      </c>
      <c r="T109" s="6">
        <f>VLOOKUP(B109,'[2]นักรียน(Dmc)'!$B$4:$BK$207,36,0)</f>
        <v>7</v>
      </c>
      <c r="U109" s="6">
        <f>VLOOKUP(B109,'[2]นักรียน(Dmc)'!$B$4:$BK$207,39,0)</f>
        <v>8</v>
      </c>
      <c r="V109" s="6">
        <f>VLOOKUP(B109,'[2]นักรียน(Dmc)'!$B$4:$BK$207,40,0)</f>
        <v>8</v>
      </c>
      <c r="W109" s="6">
        <f t="shared" si="38"/>
        <v>68</v>
      </c>
      <c r="X109" s="6"/>
      <c r="Y109" s="6"/>
      <c r="Z109" s="6"/>
      <c r="AA109" s="6"/>
      <c r="AB109" s="6"/>
      <c r="AC109" s="6"/>
      <c r="AD109" s="6"/>
      <c r="AE109" s="6">
        <f>SUM(D109,F109,H109,K109,M109,O109,Q109,S109,U109,X109,Z109,AB109)</f>
        <v>43</v>
      </c>
      <c r="AF109" s="6">
        <f>SUM(E109,G109,I109,L109,N109,P109,R109,T109,V109,Y109,AA109,AC109)</f>
        <v>42</v>
      </c>
      <c r="AG109" s="6">
        <f t="shared" si="40"/>
        <v>85</v>
      </c>
    </row>
    <row r="110" spans="1:34">
      <c r="A110" s="12">
        <v>6</v>
      </c>
      <c r="B110" s="13">
        <v>41030085</v>
      </c>
      <c r="C110" s="13" t="str">
        <f>VLOOKUP(B110,'[1]ตาราง 5'!$B$4:$C$218,2,0)</f>
        <v>บ้านโนนสมบูรณ์(ทุ่งฝน)</v>
      </c>
      <c r="D110" s="6">
        <f>VLOOKUP(B110,'[2]นักรียน(Dmc)'!$B$4:$BK$207,3,0)</f>
        <v>0</v>
      </c>
      <c r="E110" s="6">
        <f>VLOOKUP(B110,'[2]นักรียน(Dmc)'!$B$4:$BK$207,4,0)</f>
        <v>0</v>
      </c>
      <c r="F110" s="6">
        <f>VLOOKUP(B110,'[2]นักรียน(Dmc)'!$B$4:$BK$207,7,0)</f>
        <v>5</v>
      </c>
      <c r="G110" s="6">
        <f>VLOOKUP(B110,'[2]นักรียน(Dmc)'!$B$4:$BK$207,8,0)</f>
        <v>4</v>
      </c>
      <c r="H110" s="6">
        <f>VLOOKUP(B110,'[2]นักรียน(Dmc)'!$B$4:$BK$207,11,0)</f>
        <v>6</v>
      </c>
      <c r="I110" s="6">
        <f>VLOOKUP(B110,'[2]นักรียน(Dmc)'!$B$4:$BK$207,12,0)</f>
        <v>2</v>
      </c>
      <c r="J110" s="14">
        <f t="shared" si="37"/>
        <v>17</v>
      </c>
      <c r="K110" s="6">
        <f>VLOOKUP(B110,'[2]นักรียน(Dmc)'!$B$4:$BK$207,19,0)</f>
        <v>2</v>
      </c>
      <c r="L110" s="6">
        <f>VLOOKUP(B110,'[2]นักรียน(Dmc)'!$B$4:$BK$207,20,0)</f>
        <v>1</v>
      </c>
      <c r="M110" s="6">
        <f>VLOOKUP(B110,'[2]นักรียน(Dmc)'!$B$4:$BK$207,23,0)</f>
        <v>2</v>
      </c>
      <c r="N110" s="6">
        <f>VLOOKUP(B110,'[2]นักรียน(Dmc)'!$B$4:$BK$207,24,0)</f>
        <v>4</v>
      </c>
      <c r="O110" s="6">
        <f>VLOOKUP(B110,'[2]นักรียน(Dmc)'!$B$4:$BK$207,27,0)</f>
        <v>4</v>
      </c>
      <c r="P110" s="6">
        <f>VLOOKUP(B110,'[2]นักรียน(Dmc)'!$B$4:$BK$207,28,0)</f>
        <v>2</v>
      </c>
      <c r="Q110" s="6">
        <f>VLOOKUP(B110,'[2]นักรียน(Dmc)'!$B$4:$BK$207,31,0)</f>
        <v>1</v>
      </c>
      <c r="R110" s="6">
        <f>VLOOKUP(B110,'[2]นักรียน(Dmc)'!$B$4:$BK$207,32,0)</f>
        <v>2</v>
      </c>
      <c r="S110" s="6">
        <f>VLOOKUP(B110,'[2]นักรียน(Dmc)'!$B$4:$BK$207,35,0)</f>
        <v>4</v>
      </c>
      <c r="T110" s="6">
        <f>VLOOKUP(B110,'[2]นักรียน(Dmc)'!$B$4:$BK$207,36,0)</f>
        <v>2</v>
      </c>
      <c r="U110" s="6">
        <f>VLOOKUP(B110,'[2]นักรียน(Dmc)'!$B$4:$BK$207,39,0)</f>
        <v>1</v>
      </c>
      <c r="V110" s="6">
        <f>VLOOKUP(B110,'[2]นักรียน(Dmc)'!$B$4:$BK$207,40,0)</f>
        <v>2</v>
      </c>
      <c r="W110" s="6">
        <f t="shared" si="38"/>
        <v>27</v>
      </c>
      <c r="X110" s="6"/>
      <c r="Y110" s="6"/>
      <c r="Z110" s="6"/>
      <c r="AA110" s="6"/>
      <c r="AB110" s="6"/>
      <c r="AC110" s="6"/>
      <c r="AD110" s="6"/>
      <c r="AE110" s="6">
        <f t="shared" si="39"/>
        <v>25</v>
      </c>
      <c r="AF110" s="6">
        <f t="shared" si="39"/>
        <v>19</v>
      </c>
      <c r="AG110" s="6">
        <f t="shared" si="40"/>
        <v>44</v>
      </c>
    </row>
    <row r="111" spans="1:34" ht="23.25">
      <c r="A111" s="7" t="s">
        <v>37</v>
      </c>
      <c r="B111" s="7"/>
      <c r="C111" s="7"/>
      <c r="D111" s="16">
        <f>SUM(D105:D110)</f>
        <v>0</v>
      </c>
      <c r="E111" s="16">
        <f t="shared" ref="E111:AG111" si="41">SUM(E105:E110)</f>
        <v>0</v>
      </c>
      <c r="F111" s="16">
        <f t="shared" si="41"/>
        <v>17</v>
      </c>
      <c r="G111" s="16">
        <f t="shared" si="41"/>
        <v>24</v>
      </c>
      <c r="H111" s="16">
        <f t="shared" si="41"/>
        <v>34</v>
      </c>
      <c r="I111" s="16">
        <f t="shared" si="41"/>
        <v>16</v>
      </c>
      <c r="J111" s="16">
        <f t="shared" si="41"/>
        <v>91</v>
      </c>
      <c r="K111" s="16">
        <f t="shared" si="41"/>
        <v>31</v>
      </c>
      <c r="L111" s="16">
        <f t="shared" si="41"/>
        <v>28</v>
      </c>
      <c r="M111" s="16">
        <f t="shared" si="41"/>
        <v>34</v>
      </c>
      <c r="N111" s="16">
        <f t="shared" si="41"/>
        <v>25</v>
      </c>
      <c r="O111" s="16">
        <f t="shared" si="41"/>
        <v>31</v>
      </c>
      <c r="P111" s="16">
        <f t="shared" si="41"/>
        <v>26</v>
      </c>
      <c r="Q111" s="16">
        <f t="shared" si="41"/>
        <v>24</v>
      </c>
      <c r="R111" s="16">
        <f t="shared" si="41"/>
        <v>34</v>
      </c>
      <c r="S111" s="16">
        <f t="shared" si="41"/>
        <v>29</v>
      </c>
      <c r="T111" s="16">
        <f t="shared" si="41"/>
        <v>34</v>
      </c>
      <c r="U111" s="16">
        <f t="shared" si="41"/>
        <v>32</v>
      </c>
      <c r="V111" s="16">
        <f t="shared" si="41"/>
        <v>34</v>
      </c>
      <c r="W111" s="16">
        <f t="shared" si="41"/>
        <v>362</v>
      </c>
      <c r="X111" s="16">
        <f t="shared" si="41"/>
        <v>0</v>
      </c>
      <c r="Y111" s="16">
        <f t="shared" si="41"/>
        <v>0</v>
      </c>
      <c r="Z111" s="16">
        <f t="shared" si="41"/>
        <v>0</v>
      </c>
      <c r="AA111" s="16">
        <f t="shared" si="41"/>
        <v>0</v>
      </c>
      <c r="AB111" s="16">
        <f t="shared" si="41"/>
        <v>0</v>
      </c>
      <c r="AC111" s="16">
        <f t="shared" si="41"/>
        <v>0</v>
      </c>
      <c r="AD111" s="16">
        <f t="shared" si="41"/>
        <v>0</v>
      </c>
      <c r="AE111" s="16">
        <f t="shared" si="41"/>
        <v>232</v>
      </c>
      <c r="AF111" s="16">
        <f t="shared" si="41"/>
        <v>221</v>
      </c>
      <c r="AG111" s="16">
        <f t="shared" si="41"/>
        <v>453</v>
      </c>
      <c r="AH111" s="16">
        <f>SUM(AH105:AH110)</f>
        <v>0</v>
      </c>
    </row>
    <row r="112" spans="1:34">
      <c r="A112" s="7" t="s">
        <v>38</v>
      </c>
      <c r="B112" s="7"/>
      <c r="C112" s="7"/>
      <c r="D112" s="8"/>
      <c r="E112" s="9"/>
      <c r="F112" s="8"/>
      <c r="G112" s="9"/>
      <c r="H112" s="9"/>
      <c r="I112" s="9"/>
      <c r="J112" s="10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10"/>
      <c r="X112" s="9"/>
      <c r="Y112" s="9"/>
      <c r="Z112" s="9"/>
      <c r="AA112" s="9"/>
      <c r="AB112" s="9"/>
      <c r="AC112" s="9"/>
      <c r="AD112" s="10"/>
      <c r="AE112" s="9"/>
      <c r="AF112" s="9"/>
      <c r="AG112" s="11"/>
    </row>
    <row r="113" spans="1:34">
      <c r="A113" s="12">
        <v>1</v>
      </c>
      <c r="B113" s="13">
        <v>41030186</v>
      </c>
      <c r="C113" s="13" t="str">
        <f>VLOOKUP(B113,'[1]ตาราง 5'!$B$4:$C$218,2,0)</f>
        <v>บ้านไทย</v>
      </c>
      <c r="D113" s="6">
        <f>VLOOKUP(B113,'[2]นักรียน(Dmc)'!$B$4:$BK$207,3,0)</f>
        <v>0</v>
      </c>
      <c r="E113" s="6">
        <f>VLOOKUP(B113,'[2]นักรียน(Dmc)'!$B$4:$BK$207,4,0)</f>
        <v>0</v>
      </c>
      <c r="F113" s="6">
        <f>VLOOKUP(B113,'[2]นักรียน(Dmc)'!$B$4:$BK$207,7,0)</f>
        <v>1</v>
      </c>
      <c r="G113" s="6">
        <f>VLOOKUP(B113,'[2]นักรียน(Dmc)'!$B$4:$BK$207,8,0)</f>
        <v>2</v>
      </c>
      <c r="H113" s="6">
        <f>VLOOKUP(B113,'[2]นักรียน(Dmc)'!$B$4:$BK$207,11,0)</f>
        <v>1</v>
      </c>
      <c r="I113" s="6">
        <f>VLOOKUP(B113,'[2]นักรียน(Dmc)'!$B$4:$BK$207,12,0)</f>
        <v>2</v>
      </c>
      <c r="J113" s="14">
        <f t="shared" ref="J113:J122" si="42">SUM(F113:I113)</f>
        <v>6</v>
      </c>
      <c r="K113" s="6">
        <f>VLOOKUP(B113,'[2]นักรียน(Dmc)'!$B$4:$BK$207,19,0)</f>
        <v>2</v>
      </c>
      <c r="L113" s="6">
        <f>VLOOKUP(B113,'[2]นักรียน(Dmc)'!$B$4:$BK$207,20,0)</f>
        <v>0</v>
      </c>
      <c r="M113" s="6">
        <f>VLOOKUP(B113,'[2]นักรียน(Dmc)'!$B$4:$BK$207,23,0)</f>
        <v>1</v>
      </c>
      <c r="N113" s="6">
        <f>VLOOKUP(B113,'[2]นักรียน(Dmc)'!$B$4:$BK$207,24,0)</f>
        <v>8</v>
      </c>
      <c r="O113" s="6">
        <f>VLOOKUP(B113,'[2]นักรียน(Dmc)'!$B$4:$BK$207,27,0)</f>
        <v>0</v>
      </c>
      <c r="P113" s="6">
        <f>VLOOKUP(B113,'[2]นักรียน(Dmc)'!$B$4:$BK$207,28,0)</f>
        <v>3</v>
      </c>
      <c r="Q113" s="6">
        <f>VLOOKUP(B113,'[2]นักรียน(Dmc)'!$B$4:$BK$207,31,0)</f>
        <v>1</v>
      </c>
      <c r="R113" s="6">
        <f>VLOOKUP(B113,'[2]นักรียน(Dmc)'!$B$4:$BK$207,32,0)</f>
        <v>1</v>
      </c>
      <c r="S113" s="6">
        <f>VLOOKUP(B113,'[2]นักรียน(Dmc)'!$B$4:$BK$207,35,0)</f>
        <v>2</v>
      </c>
      <c r="T113" s="6">
        <f>VLOOKUP(B113,'[2]นักรียน(Dmc)'!$B$4:$BK$207,36,0)</f>
        <v>1</v>
      </c>
      <c r="U113" s="6">
        <f>VLOOKUP(B113,'[2]นักรียน(Dmc)'!$B$4:$BK$207,39,0)</f>
        <v>2</v>
      </c>
      <c r="V113" s="6">
        <f>VLOOKUP(B113,'[2]นักรียน(Dmc)'!$B$4:$BK$207,40,0)</f>
        <v>2</v>
      </c>
      <c r="W113" s="6">
        <f t="shared" ref="W113:W122" si="43">SUM(K113:V113)</f>
        <v>23</v>
      </c>
      <c r="X113" s="6"/>
      <c r="Y113" s="6"/>
      <c r="Z113" s="6"/>
      <c r="AA113" s="6"/>
      <c r="AB113" s="6"/>
      <c r="AC113" s="6"/>
      <c r="AD113" s="6"/>
      <c r="AE113" s="6">
        <f t="shared" ref="AE113:AF122" si="44">SUM(D113,F113,H113,K113,M113,O113,Q113,S113,U113,X113,Z113,AB113)</f>
        <v>10</v>
      </c>
      <c r="AF113" s="6">
        <f t="shared" si="44"/>
        <v>19</v>
      </c>
      <c r="AG113" s="6">
        <f t="shared" ref="AG113:AG122" si="45">SUM(AE113:AF113)</f>
        <v>29</v>
      </c>
    </row>
    <row r="114" spans="1:34">
      <c r="A114" s="12">
        <v>2</v>
      </c>
      <c r="B114" s="13">
        <v>41030187</v>
      </c>
      <c r="C114" s="13" t="str">
        <f>VLOOKUP(B114,'[1]ตาราง 5'!$B$4:$C$218,2,0)</f>
        <v>หว้านใหญ่ประชาคม</v>
      </c>
      <c r="D114" s="6">
        <f>VLOOKUP(B114,'[2]นักรียน(Dmc)'!$B$4:$BK$207,3,0)</f>
        <v>0</v>
      </c>
      <c r="E114" s="6">
        <f>VLOOKUP(B114,'[2]นักรียน(Dmc)'!$B$4:$BK$207,4,0)</f>
        <v>0</v>
      </c>
      <c r="F114" s="6">
        <f>VLOOKUP(B114,'[2]นักรียน(Dmc)'!$B$4:$BK$207,7,0)</f>
        <v>3</v>
      </c>
      <c r="G114" s="6">
        <f>VLOOKUP(B114,'[2]นักรียน(Dmc)'!$B$4:$BK$207,8,0)</f>
        <v>3</v>
      </c>
      <c r="H114" s="6">
        <f>VLOOKUP(B114,'[2]นักรียน(Dmc)'!$B$4:$BK$207,11,0)</f>
        <v>8</v>
      </c>
      <c r="I114" s="6">
        <f>VLOOKUP(B114,'[2]นักรียน(Dmc)'!$B$4:$BK$207,12,0)</f>
        <v>1</v>
      </c>
      <c r="J114" s="14">
        <f t="shared" si="42"/>
        <v>15</v>
      </c>
      <c r="K114" s="6">
        <f>VLOOKUP(B114,'[2]นักรียน(Dmc)'!$B$4:$BK$207,19,0)</f>
        <v>3</v>
      </c>
      <c r="L114" s="6">
        <f>VLOOKUP(B114,'[2]นักรียน(Dmc)'!$B$4:$BK$207,20,0)</f>
        <v>3</v>
      </c>
      <c r="M114" s="6">
        <f>VLOOKUP(B114,'[2]นักรียน(Dmc)'!$B$4:$BK$207,23,0)</f>
        <v>5</v>
      </c>
      <c r="N114" s="6">
        <f>VLOOKUP(B114,'[2]นักรียน(Dmc)'!$B$4:$BK$207,24,0)</f>
        <v>3</v>
      </c>
      <c r="O114" s="6">
        <f>VLOOKUP(B114,'[2]นักรียน(Dmc)'!$B$4:$BK$207,27,0)</f>
        <v>0</v>
      </c>
      <c r="P114" s="6">
        <f>VLOOKUP(B114,'[2]นักรียน(Dmc)'!$B$4:$BK$207,28,0)</f>
        <v>0</v>
      </c>
      <c r="Q114" s="6">
        <f>VLOOKUP(B114,'[2]นักรียน(Dmc)'!$B$4:$BK$207,31,0)</f>
        <v>1</v>
      </c>
      <c r="R114" s="6">
        <f>VLOOKUP(B114,'[2]นักรียน(Dmc)'!$B$4:$BK$207,32,0)</f>
        <v>4</v>
      </c>
      <c r="S114" s="6">
        <f>VLOOKUP(B114,'[2]นักรียน(Dmc)'!$B$4:$BK$207,35,0)</f>
        <v>3</v>
      </c>
      <c r="T114" s="6">
        <f>VLOOKUP(B114,'[2]นักรียน(Dmc)'!$B$4:$BK$207,36,0)</f>
        <v>4</v>
      </c>
      <c r="U114" s="6">
        <f>VLOOKUP(B114,'[2]นักรียน(Dmc)'!$B$4:$BK$207,39,0)</f>
        <v>2</v>
      </c>
      <c r="V114" s="6">
        <f>VLOOKUP(B114,'[2]นักรียน(Dmc)'!$B$4:$BK$207,40,0)</f>
        <v>1</v>
      </c>
      <c r="W114" s="6">
        <f t="shared" si="43"/>
        <v>29</v>
      </c>
      <c r="X114" s="6"/>
      <c r="Y114" s="6"/>
      <c r="Z114" s="6"/>
      <c r="AA114" s="6"/>
      <c r="AB114" s="6"/>
      <c r="AC114" s="6"/>
      <c r="AD114" s="6"/>
      <c r="AE114" s="6">
        <f t="shared" si="44"/>
        <v>25</v>
      </c>
      <c r="AF114" s="6">
        <f t="shared" si="44"/>
        <v>19</v>
      </c>
      <c r="AG114" s="6">
        <f t="shared" si="45"/>
        <v>44</v>
      </c>
    </row>
    <row r="115" spans="1:34">
      <c r="A115" s="12">
        <v>3</v>
      </c>
      <c r="B115" s="13">
        <v>41030188</v>
      </c>
      <c r="C115" s="13" t="str">
        <f>VLOOKUP(B115,'[1]ตาราง 5'!$B$4:$C$218,2,0)</f>
        <v>บ้านหนองบัวสะอาดโพธิ์คำ</v>
      </c>
      <c r="D115" s="6">
        <f>VLOOKUP(B115,'[2]นักรียน(Dmc)'!$B$4:$BK$207,3,0)</f>
        <v>0</v>
      </c>
      <c r="E115" s="6">
        <f>VLOOKUP(B115,'[2]นักรียน(Dmc)'!$B$4:$BK$207,4,0)</f>
        <v>0</v>
      </c>
      <c r="F115" s="6">
        <f>VLOOKUP(B115,'[2]นักรียน(Dmc)'!$B$4:$BK$207,7,0)</f>
        <v>4</v>
      </c>
      <c r="G115" s="6">
        <f>VLOOKUP(B115,'[2]นักรียน(Dmc)'!$B$4:$BK$207,8,0)</f>
        <v>3</v>
      </c>
      <c r="H115" s="6">
        <f>VLOOKUP(B115,'[2]นักรียน(Dmc)'!$B$4:$BK$207,11,0)</f>
        <v>7</v>
      </c>
      <c r="I115" s="6">
        <f>VLOOKUP(B115,'[2]นักรียน(Dmc)'!$B$4:$BK$207,12,0)</f>
        <v>7</v>
      </c>
      <c r="J115" s="14">
        <f t="shared" si="42"/>
        <v>21</v>
      </c>
      <c r="K115" s="6">
        <f>VLOOKUP(B115,'[2]นักรียน(Dmc)'!$B$4:$BK$207,19,0)</f>
        <v>3</v>
      </c>
      <c r="L115" s="6">
        <f>VLOOKUP(B115,'[2]นักรียน(Dmc)'!$B$4:$BK$207,20,0)</f>
        <v>5</v>
      </c>
      <c r="M115" s="6">
        <f>VLOOKUP(B115,'[2]นักรียน(Dmc)'!$B$4:$BK$207,23,0)</f>
        <v>1</v>
      </c>
      <c r="N115" s="6">
        <f>VLOOKUP(B115,'[2]นักรียน(Dmc)'!$B$4:$BK$207,24,0)</f>
        <v>6</v>
      </c>
      <c r="O115" s="6">
        <f>VLOOKUP(B115,'[2]นักรียน(Dmc)'!$B$4:$BK$207,27,0)</f>
        <v>7</v>
      </c>
      <c r="P115" s="6">
        <f>VLOOKUP(B115,'[2]นักรียน(Dmc)'!$B$4:$BK$207,28,0)</f>
        <v>2</v>
      </c>
      <c r="Q115" s="6">
        <f>VLOOKUP(B115,'[2]นักรียน(Dmc)'!$B$4:$BK$207,31,0)</f>
        <v>8</v>
      </c>
      <c r="R115" s="6">
        <f>VLOOKUP(B115,'[2]นักรียน(Dmc)'!$B$4:$BK$207,32,0)</f>
        <v>5</v>
      </c>
      <c r="S115" s="6">
        <f>VLOOKUP(B115,'[2]นักรียน(Dmc)'!$B$4:$BK$207,35,0)</f>
        <v>2</v>
      </c>
      <c r="T115" s="6">
        <f>VLOOKUP(B115,'[2]นักรียน(Dmc)'!$B$4:$BK$207,36,0)</f>
        <v>3</v>
      </c>
      <c r="U115" s="6">
        <f>VLOOKUP(B115,'[2]นักรียน(Dmc)'!$B$4:$BK$207,39,0)</f>
        <v>8</v>
      </c>
      <c r="V115" s="6">
        <f>VLOOKUP(B115,'[2]นักรียน(Dmc)'!$B$4:$BK$207,40,0)</f>
        <v>9</v>
      </c>
      <c r="W115" s="6">
        <f t="shared" si="43"/>
        <v>59</v>
      </c>
      <c r="X115" s="6"/>
      <c r="Y115" s="6"/>
      <c r="Z115" s="6"/>
      <c r="AA115" s="6"/>
      <c r="AB115" s="6"/>
      <c r="AC115" s="6"/>
      <c r="AD115" s="6"/>
      <c r="AE115" s="6">
        <f t="shared" si="44"/>
        <v>40</v>
      </c>
      <c r="AF115" s="6">
        <f t="shared" si="44"/>
        <v>40</v>
      </c>
      <c r="AG115" s="6">
        <f t="shared" si="45"/>
        <v>80</v>
      </c>
    </row>
    <row r="116" spans="1:34">
      <c r="A116" s="12">
        <v>4</v>
      </c>
      <c r="B116" s="13">
        <v>41030189</v>
      </c>
      <c r="C116" s="13" t="str">
        <f>VLOOKUP(B116,'[1]ตาราง 5'!$B$4:$C$218,2,0)</f>
        <v>บ้านดงยางน้อยโนนตาล</v>
      </c>
      <c r="D116" s="6">
        <f>VLOOKUP(B116,'[2]นักรียน(Dmc)'!$B$4:$BK$207,3,0)</f>
        <v>0</v>
      </c>
      <c r="E116" s="6">
        <f>VLOOKUP(B116,'[2]นักรียน(Dmc)'!$B$4:$BK$207,4,0)</f>
        <v>0</v>
      </c>
      <c r="F116" s="6">
        <f>VLOOKUP(B116,'[2]นักรียน(Dmc)'!$B$4:$BK$207,7,0)</f>
        <v>5</v>
      </c>
      <c r="G116" s="6">
        <f>VLOOKUP(B116,'[2]นักรียน(Dmc)'!$B$4:$BK$207,8,0)</f>
        <v>1</v>
      </c>
      <c r="H116" s="6">
        <f>VLOOKUP(B116,'[2]นักรียน(Dmc)'!$B$4:$BK$207,11,0)</f>
        <v>8</v>
      </c>
      <c r="I116" s="6">
        <f>VLOOKUP(B116,'[2]นักรียน(Dmc)'!$B$4:$BK$207,12,0)</f>
        <v>4</v>
      </c>
      <c r="J116" s="14">
        <f t="shared" si="42"/>
        <v>18</v>
      </c>
      <c r="K116" s="6">
        <f>VLOOKUP(B116,'[2]นักรียน(Dmc)'!$B$4:$BK$207,19,0)</f>
        <v>2</v>
      </c>
      <c r="L116" s="6">
        <f>VLOOKUP(B116,'[2]นักรียน(Dmc)'!$B$4:$BK$207,20,0)</f>
        <v>1</v>
      </c>
      <c r="M116" s="6">
        <f>VLOOKUP(B116,'[2]นักรียน(Dmc)'!$B$4:$BK$207,23,0)</f>
        <v>4</v>
      </c>
      <c r="N116" s="6">
        <f>VLOOKUP(B116,'[2]นักรียน(Dmc)'!$B$4:$BK$207,24,0)</f>
        <v>7</v>
      </c>
      <c r="O116" s="6">
        <f>VLOOKUP(B116,'[2]นักรียน(Dmc)'!$B$4:$BK$207,27,0)</f>
        <v>8</v>
      </c>
      <c r="P116" s="6">
        <f>VLOOKUP(B116,'[2]นักรียน(Dmc)'!$B$4:$BK$207,28,0)</f>
        <v>5</v>
      </c>
      <c r="Q116" s="6">
        <f>VLOOKUP(B116,'[2]นักรียน(Dmc)'!$B$4:$BK$207,31,0)</f>
        <v>4</v>
      </c>
      <c r="R116" s="6">
        <f>VLOOKUP(B116,'[2]นักรียน(Dmc)'!$B$4:$BK$207,32,0)</f>
        <v>10</v>
      </c>
      <c r="S116" s="6">
        <f>VLOOKUP(B116,'[2]นักรียน(Dmc)'!$B$4:$BK$207,35,0)</f>
        <v>5</v>
      </c>
      <c r="T116" s="6">
        <f>VLOOKUP(B116,'[2]นักรียน(Dmc)'!$B$4:$BK$207,36,0)</f>
        <v>6</v>
      </c>
      <c r="U116" s="6">
        <f>VLOOKUP(B116,'[2]นักรียน(Dmc)'!$B$4:$BK$207,39,0)</f>
        <v>6</v>
      </c>
      <c r="V116" s="6">
        <f>VLOOKUP(B116,'[2]นักรียน(Dmc)'!$B$4:$BK$207,40,0)</f>
        <v>3</v>
      </c>
      <c r="W116" s="6">
        <f t="shared" si="43"/>
        <v>61</v>
      </c>
      <c r="X116" s="6"/>
      <c r="Y116" s="6"/>
      <c r="Z116" s="6"/>
      <c r="AA116" s="6"/>
      <c r="AB116" s="6"/>
      <c r="AC116" s="6"/>
      <c r="AD116" s="6"/>
      <c r="AE116" s="6">
        <f t="shared" si="44"/>
        <v>42</v>
      </c>
      <c r="AF116" s="6">
        <f t="shared" si="44"/>
        <v>37</v>
      </c>
      <c r="AG116" s="6">
        <f t="shared" si="45"/>
        <v>79</v>
      </c>
    </row>
    <row r="117" spans="1:34">
      <c r="A117" s="12">
        <v>5</v>
      </c>
      <c r="B117" s="13">
        <v>41030190</v>
      </c>
      <c r="C117" s="13" t="str">
        <f>VLOOKUP(B117,'[1]ตาราง 5'!$B$4:$C$218,2,0)</f>
        <v>บ้านดอนม่วง</v>
      </c>
      <c r="D117" s="6">
        <f>VLOOKUP(B117,'[2]นักรียน(Dmc)'!$B$4:$BK$207,3,0)</f>
        <v>0</v>
      </c>
      <c r="E117" s="6">
        <f>VLOOKUP(B117,'[2]นักรียน(Dmc)'!$B$4:$BK$207,4,0)</f>
        <v>0</v>
      </c>
      <c r="F117" s="6">
        <f>VLOOKUP(B117,'[2]นักรียน(Dmc)'!$B$4:$BK$207,7,0)</f>
        <v>7</v>
      </c>
      <c r="G117" s="6">
        <f>VLOOKUP(B117,'[2]นักรียน(Dmc)'!$B$4:$BK$207,8,0)</f>
        <v>1</v>
      </c>
      <c r="H117" s="6">
        <f>VLOOKUP(B117,'[2]นักรียน(Dmc)'!$B$4:$BK$207,11,0)</f>
        <v>2</v>
      </c>
      <c r="I117" s="6">
        <f>VLOOKUP(B117,'[2]นักรียน(Dmc)'!$B$4:$BK$207,12,0)</f>
        <v>1</v>
      </c>
      <c r="J117" s="14">
        <f t="shared" si="42"/>
        <v>11</v>
      </c>
      <c r="K117" s="6">
        <f>VLOOKUP(B117,'[2]นักรียน(Dmc)'!$B$4:$BK$207,19,0)</f>
        <v>5</v>
      </c>
      <c r="L117" s="6">
        <f>VLOOKUP(B117,'[2]นักรียน(Dmc)'!$B$4:$BK$207,20,0)</f>
        <v>1</v>
      </c>
      <c r="M117" s="6">
        <f>VLOOKUP(B117,'[2]นักรียน(Dmc)'!$B$4:$BK$207,23,0)</f>
        <v>4</v>
      </c>
      <c r="N117" s="6">
        <f>VLOOKUP(B117,'[2]นักรียน(Dmc)'!$B$4:$BK$207,24,0)</f>
        <v>4</v>
      </c>
      <c r="O117" s="6">
        <f>VLOOKUP(B117,'[2]นักรียน(Dmc)'!$B$4:$BK$207,27,0)</f>
        <v>0</v>
      </c>
      <c r="P117" s="6">
        <f>VLOOKUP(B117,'[2]นักรียน(Dmc)'!$B$4:$BK$207,28,0)</f>
        <v>1</v>
      </c>
      <c r="Q117" s="6">
        <f>VLOOKUP(B117,'[2]นักรียน(Dmc)'!$B$4:$BK$207,31,0)</f>
        <v>3</v>
      </c>
      <c r="R117" s="6">
        <f>VLOOKUP(B117,'[2]นักรียน(Dmc)'!$B$4:$BK$207,32,0)</f>
        <v>2</v>
      </c>
      <c r="S117" s="6">
        <f>VLOOKUP(B117,'[2]นักรียน(Dmc)'!$B$4:$BK$207,35,0)</f>
        <v>1</v>
      </c>
      <c r="T117" s="6">
        <f>VLOOKUP(B117,'[2]นักรียน(Dmc)'!$B$4:$BK$207,36,0)</f>
        <v>4</v>
      </c>
      <c r="U117" s="6">
        <f>VLOOKUP(B117,'[2]นักรียน(Dmc)'!$B$4:$BK$207,39,0)</f>
        <v>2</v>
      </c>
      <c r="V117" s="6">
        <f>VLOOKUP(B117,'[2]นักรียน(Dmc)'!$B$4:$BK$207,40,0)</f>
        <v>1</v>
      </c>
      <c r="W117" s="6">
        <f t="shared" si="43"/>
        <v>28</v>
      </c>
      <c r="X117" s="6"/>
      <c r="Y117" s="6"/>
      <c r="Z117" s="6"/>
      <c r="AA117" s="6"/>
      <c r="AB117" s="6"/>
      <c r="AC117" s="6"/>
      <c r="AD117" s="6"/>
      <c r="AE117" s="6">
        <f t="shared" si="44"/>
        <v>24</v>
      </c>
      <c r="AF117" s="6">
        <f t="shared" si="44"/>
        <v>15</v>
      </c>
      <c r="AG117" s="6">
        <f t="shared" si="45"/>
        <v>39</v>
      </c>
    </row>
    <row r="118" spans="1:34">
      <c r="A118" s="12">
        <v>6</v>
      </c>
      <c r="B118" s="13">
        <v>41030191</v>
      </c>
      <c r="C118" s="13" t="str">
        <f>VLOOKUP(B118,'[1]ตาราง 5'!$B$4:$C$218,2,0)</f>
        <v>บ้านหนองไผ่(วัดเวฬุวันอุปถัมภ์)</v>
      </c>
      <c r="D118" s="6">
        <f>VLOOKUP(B118,'[2]นักรียน(Dmc)'!$B$4:$BK$207,3,0)</f>
        <v>0</v>
      </c>
      <c r="E118" s="6">
        <f>VLOOKUP(B118,'[2]นักรียน(Dmc)'!$B$4:$BK$207,4,0)</f>
        <v>0</v>
      </c>
      <c r="F118" s="6">
        <f>VLOOKUP(B118,'[2]นักรียน(Dmc)'!$B$4:$BK$207,7,0)</f>
        <v>6</v>
      </c>
      <c r="G118" s="6">
        <f>VLOOKUP(B118,'[2]นักรียน(Dmc)'!$B$4:$BK$207,8,0)</f>
        <v>6</v>
      </c>
      <c r="H118" s="6">
        <f>VLOOKUP(B118,'[2]นักรียน(Dmc)'!$B$4:$BK$207,11,0)</f>
        <v>4</v>
      </c>
      <c r="I118" s="6">
        <f>VLOOKUP(B118,'[2]นักรียน(Dmc)'!$B$4:$BK$207,12,0)</f>
        <v>5</v>
      </c>
      <c r="J118" s="14">
        <f t="shared" si="42"/>
        <v>21</v>
      </c>
      <c r="K118" s="6">
        <f>VLOOKUP(B118,'[2]นักรียน(Dmc)'!$B$4:$BK$207,19,0)</f>
        <v>6</v>
      </c>
      <c r="L118" s="6">
        <f>VLOOKUP(B118,'[2]นักรียน(Dmc)'!$B$4:$BK$207,20,0)</f>
        <v>5</v>
      </c>
      <c r="M118" s="6">
        <f>VLOOKUP(B118,'[2]นักรียน(Dmc)'!$B$4:$BK$207,23,0)</f>
        <v>4</v>
      </c>
      <c r="N118" s="6">
        <f>VLOOKUP(B118,'[2]นักรียน(Dmc)'!$B$4:$BK$207,24,0)</f>
        <v>3</v>
      </c>
      <c r="O118" s="6">
        <f>VLOOKUP(B118,'[2]นักรียน(Dmc)'!$B$4:$BK$207,27,0)</f>
        <v>5</v>
      </c>
      <c r="P118" s="6">
        <f>VLOOKUP(B118,'[2]นักรียน(Dmc)'!$B$4:$BK$207,28,0)</f>
        <v>5</v>
      </c>
      <c r="Q118" s="6">
        <f>VLOOKUP(B118,'[2]นักรียน(Dmc)'!$B$4:$BK$207,31,0)</f>
        <v>1</v>
      </c>
      <c r="R118" s="6">
        <f>VLOOKUP(B118,'[2]นักรียน(Dmc)'!$B$4:$BK$207,32,0)</f>
        <v>2</v>
      </c>
      <c r="S118" s="6">
        <f>VLOOKUP(B118,'[2]นักรียน(Dmc)'!$B$4:$BK$207,35,0)</f>
        <v>3</v>
      </c>
      <c r="T118" s="6">
        <f>VLOOKUP(B118,'[2]นักรียน(Dmc)'!$B$4:$BK$207,36,0)</f>
        <v>1</v>
      </c>
      <c r="U118" s="6">
        <f>VLOOKUP(B118,'[2]นักรียน(Dmc)'!$B$4:$BK$207,39,0)</f>
        <v>4</v>
      </c>
      <c r="V118" s="6">
        <f>VLOOKUP(B118,'[2]นักรียน(Dmc)'!$B$4:$BK$207,40,0)</f>
        <v>3</v>
      </c>
      <c r="W118" s="6">
        <f t="shared" si="43"/>
        <v>42</v>
      </c>
      <c r="X118" s="6"/>
      <c r="Y118" s="6"/>
      <c r="Z118" s="6"/>
      <c r="AA118" s="6"/>
      <c r="AB118" s="6"/>
      <c r="AC118" s="6"/>
      <c r="AD118" s="6"/>
      <c r="AE118" s="6">
        <f t="shared" si="44"/>
        <v>33</v>
      </c>
      <c r="AF118" s="6">
        <f t="shared" si="44"/>
        <v>30</v>
      </c>
      <c r="AG118" s="6">
        <f t="shared" si="45"/>
        <v>63</v>
      </c>
    </row>
    <row r="119" spans="1:34">
      <c r="A119" s="12">
        <v>7</v>
      </c>
      <c r="B119" s="13">
        <v>41030193</v>
      </c>
      <c r="C119" s="13" t="str">
        <f>VLOOKUP(B119,'[1]ตาราง 5'!$B$4:$C$218,2,0)</f>
        <v>นานกหงส์เสรีมีชัย</v>
      </c>
      <c r="D119" s="6">
        <f>VLOOKUP(B119,'[2]นักรียน(Dmc)'!$B$4:$BK$207,3,0)</f>
        <v>0</v>
      </c>
      <c r="E119" s="6">
        <f>VLOOKUP(B119,'[2]นักรียน(Dmc)'!$B$4:$BK$207,4,0)</f>
        <v>0</v>
      </c>
      <c r="F119" s="6">
        <f>VLOOKUP(B119,'[2]นักรียน(Dmc)'!$B$4:$BK$207,7,0)</f>
        <v>4</v>
      </c>
      <c r="G119" s="6">
        <f>VLOOKUP(B119,'[2]นักรียน(Dmc)'!$B$4:$BK$207,8,0)</f>
        <v>3</v>
      </c>
      <c r="H119" s="6">
        <f>VLOOKUP(B119,'[2]นักรียน(Dmc)'!$B$4:$BK$207,11,0)</f>
        <v>6</v>
      </c>
      <c r="I119" s="6">
        <f>VLOOKUP(B119,'[2]นักรียน(Dmc)'!$B$4:$BK$207,12,0)</f>
        <v>5</v>
      </c>
      <c r="J119" s="14">
        <f t="shared" si="42"/>
        <v>18</v>
      </c>
      <c r="K119" s="6">
        <f>VLOOKUP(B119,'[2]นักรียน(Dmc)'!$B$4:$BK$207,19,0)</f>
        <v>3</v>
      </c>
      <c r="L119" s="6">
        <f>VLOOKUP(B119,'[2]นักรียน(Dmc)'!$B$4:$BK$207,20,0)</f>
        <v>3</v>
      </c>
      <c r="M119" s="6">
        <f>VLOOKUP(B119,'[2]นักรียน(Dmc)'!$B$4:$BK$207,23,0)</f>
        <v>9</v>
      </c>
      <c r="N119" s="6">
        <f>VLOOKUP(B119,'[2]นักรียน(Dmc)'!$B$4:$BK$207,24,0)</f>
        <v>6</v>
      </c>
      <c r="O119" s="6">
        <f>VLOOKUP(B119,'[2]นักรียน(Dmc)'!$B$4:$BK$207,27,0)</f>
        <v>1</v>
      </c>
      <c r="P119" s="6">
        <f>VLOOKUP(B119,'[2]นักรียน(Dmc)'!$B$4:$BK$207,28,0)</f>
        <v>5</v>
      </c>
      <c r="Q119" s="6">
        <f>VLOOKUP(B119,'[2]นักรียน(Dmc)'!$B$4:$BK$207,31,0)</f>
        <v>2</v>
      </c>
      <c r="R119" s="6">
        <f>VLOOKUP(B119,'[2]นักรียน(Dmc)'!$B$4:$BK$207,32,0)</f>
        <v>1</v>
      </c>
      <c r="S119" s="6">
        <f>VLOOKUP(B119,'[2]นักรียน(Dmc)'!$B$4:$BK$207,35,0)</f>
        <v>4</v>
      </c>
      <c r="T119" s="6">
        <f>VLOOKUP(B119,'[2]นักรียน(Dmc)'!$B$4:$BK$207,36,0)</f>
        <v>2</v>
      </c>
      <c r="U119" s="6">
        <f>VLOOKUP(B119,'[2]นักรียน(Dmc)'!$B$4:$BK$207,39,0)</f>
        <v>2</v>
      </c>
      <c r="V119" s="6">
        <f>VLOOKUP(B119,'[2]นักรียน(Dmc)'!$B$4:$BK$207,40,0)</f>
        <v>2</v>
      </c>
      <c r="W119" s="6">
        <f t="shared" si="43"/>
        <v>40</v>
      </c>
      <c r="X119" s="6">
        <f>VLOOKUP(B119,'[2]นักรียน(Dmc)'!$B$4:$BK$207,47,0)</f>
        <v>0</v>
      </c>
      <c r="Y119" s="6">
        <f>VLOOKUP(B119,'[2]นักรียน(Dmc)'!$B$4:$BK$207,48,0)</f>
        <v>0</v>
      </c>
      <c r="Z119" s="6">
        <f>VLOOKUP(B119,'[2]นักรียน(Dmc)'!$B$4:$BK$207,51,0)</f>
        <v>0</v>
      </c>
      <c r="AA119" s="6">
        <f>VLOOKUP(B119,'[2]นักรียน(Dmc)'!$B$4:$BK$207,52,0)</f>
        <v>0</v>
      </c>
      <c r="AB119" s="6">
        <f>VLOOKUP(B119,'[2]นักรียน(Dmc)'!$B$4:$BK$207,55,0)</f>
        <v>0</v>
      </c>
      <c r="AC119" s="6">
        <f>VLOOKUP(B119,'[2]นักรียน(Dmc)'!$B$4:$BK$207,56,0)</f>
        <v>0</v>
      </c>
      <c r="AD119" s="6">
        <f>SUM(X119:AC119)</f>
        <v>0</v>
      </c>
      <c r="AE119" s="6">
        <f t="shared" si="44"/>
        <v>31</v>
      </c>
      <c r="AF119" s="6">
        <f t="shared" si="44"/>
        <v>27</v>
      </c>
      <c r="AG119" s="6">
        <f t="shared" si="45"/>
        <v>58</v>
      </c>
    </row>
    <row r="120" spans="1:34">
      <c r="A120" s="12">
        <v>8</v>
      </c>
      <c r="B120" s="13">
        <v>41030197</v>
      </c>
      <c r="C120" s="13" t="str">
        <f>VLOOKUP(B120,'[1]ตาราง 5'!$B$4:$C$218,2,0)</f>
        <v>บ้านโพธิ์</v>
      </c>
      <c r="D120" s="6">
        <f>VLOOKUP(B120,'[2]นักรียน(Dmc)'!$B$4:$BK$207,3,0)</f>
        <v>0</v>
      </c>
      <c r="E120" s="6">
        <f>VLOOKUP(B120,'[2]นักรียน(Dmc)'!$B$4:$BK$207,4,0)</f>
        <v>0</v>
      </c>
      <c r="F120" s="6">
        <f>VLOOKUP(B120,'[2]นักรียน(Dmc)'!$B$4:$BK$207,7,0)</f>
        <v>1</v>
      </c>
      <c r="G120" s="6">
        <f>VLOOKUP(B120,'[2]นักรียน(Dmc)'!$B$4:$BK$207,8,0)</f>
        <v>1</v>
      </c>
      <c r="H120" s="6">
        <f>VLOOKUP(B120,'[2]นักรียน(Dmc)'!$B$4:$BK$207,11,0)</f>
        <v>1</v>
      </c>
      <c r="I120" s="6">
        <f>VLOOKUP(B120,'[2]นักรียน(Dmc)'!$B$4:$BK$207,12,0)</f>
        <v>0</v>
      </c>
      <c r="J120" s="14">
        <f t="shared" si="42"/>
        <v>3</v>
      </c>
      <c r="K120" s="6">
        <f>VLOOKUP(B120,'[2]นักรียน(Dmc)'!$B$4:$BK$207,19,0)</f>
        <v>1</v>
      </c>
      <c r="L120" s="6">
        <f>VLOOKUP(B120,'[2]นักรียน(Dmc)'!$B$4:$BK$207,20,0)</f>
        <v>0</v>
      </c>
      <c r="M120" s="6">
        <f>VLOOKUP(B120,'[2]นักรียน(Dmc)'!$B$4:$BK$207,23,0)</f>
        <v>4</v>
      </c>
      <c r="N120" s="6">
        <f>VLOOKUP(B120,'[2]นักรียน(Dmc)'!$B$4:$BK$207,24,0)</f>
        <v>2</v>
      </c>
      <c r="O120" s="6">
        <f>VLOOKUP(B120,'[2]นักรียน(Dmc)'!$B$4:$BK$207,27,0)</f>
        <v>1</v>
      </c>
      <c r="P120" s="6">
        <f>VLOOKUP(B120,'[2]นักรียน(Dmc)'!$B$4:$BK$207,28,0)</f>
        <v>6</v>
      </c>
      <c r="Q120" s="6">
        <f>VLOOKUP(B120,'[2]นักรียน(Dmc)'!$B$4:$BK$207,31,0)</f>
        <v>4</v>
      </c>
      <c r="R120" s="6">
        <f>VLOOKUP(B120,'[2]นักรียน(Dmc)'!$B$4:$BK$207,32,0)</f>
        <v>5</v>
      </c>
      <c r="S120" s="6">
        <f>VLOOKUP(B120,'[2]นักรียน(Dmc)'!$B$4:$BK$207,35,0)</f>
        <v>2</v>
      </c>
      <c r="T120" s="6">
        <f>VLOOKUP(B120,'[2]นักรียน(Dmc)'!$B$4:$BK$207,36,0)</f>
        <v>6</v>
      </c>
      <c r="U120" s="6">
        <f>VLOOKUP(B120,'[2]นักรียน(Dmc)'!$B$4:$BK$207,39,0)</f>
        <v>3</v>
      </c>
      <c r="V120" s="6">
        <f>VLOOKUP(B120,'[2]นักรียน(Dmc)'!$B$4:$BK$207,40,0)</f>
        <v>1</v>
      </c>
      <c r="W120" s="6">
        <f t="shared" si="43"/>
        <v>35</v>
      </c>
      <c r="X120" s="6"/>
      <c r="Y120" s="6"/>
      <c r="Z120" s="6"/>
      <c r="AA120" s="6"/>
      <c r="AB120" s="6"/>
      <c r="AC120" s="6"/>
      <c r="AD120" s="6"/>
      <c r="AE120" s="6">
        <f t="shared" si="44"/>
        <v>17</v>
      </c>
      <c r="AF120" s="6">
        <f t="shared" si="44"/>
        <v>21</v>
      </c>
      <c r="AG120" s="6">
        <f t="shared" si="45"/>
        <v>38</v>
      </c>
    </row>
    <row r="121" spans="1:34">
      <c r="A121" s="12">
        <v>9</v>
      </c>
      <c r="B121" s="13">
        <v>41030198</v>
      </c>
      <c r="C121" s="13" t="str">
        <f>VLOOKUP(B121,'[1]ตาราง 5'!$B$4:$C$218,2,0)</f>
        <v>บ้านดงยางพรพิบูลย์</v>
      </c>
      <c r="D121" s="6">
        <f>VLOOKUP(B121,'[2]นักรียน(Dmc)'!$B$4:$BK$207,3,0)</f>
        <v>0</v>
      </c>
      <c r="E121" s="6">
        <f>VLOOKUP(B121,'[2]นักรียน(Dmc)'!$B$4:$BK$207,4,0)</f>
        <v>0</v>
      </c>
      <c r="F121" s="6">
        <f>VLOOKUP(B121,'[2]นักรียน(Dmc)'!$B$4:$BK$207,7,0)</f>
        <v>5</v>
      </c>
      <c r="G121" s="6">
        <f>VLOOKUP(B121,'[2]นักรียน(Dmc)'!$B$4:$BK$207,8,0)</f>
        <v>4</v>
      </c>
      <c r="H121" s="6">
        <f>VLOOKUP(B121,'[2]นักรียน(Dmc)'!$B$4:$BK$207,11,0)</f>
        <v>6</v>
      </c>
      <c r="I121" s="6">
        <f>VLOOKUP(B121,'[2]นักรียน(Dmc)'!$B$4:$BK$207,12,0)</f>
        <v>6</v>
      </c>
      <c r="J121" s="14">
        <f t="shared" si="42"/>
        <v>21</v>
      </c>
      <c r="K121" s="6">
        <f>VLOOKUP(B121,'[2]นักรียน(Dmc)'!$B$4:$BK$207,19,0)</f>
        <v>4</v>
      </c>
      <c r="L121" s="6">
        <f>VLOOKUP(B121,'[2]นักรียน(Dmc)'!$B$4:$BK$207,20,0)</f>
        <v>4</v>
      </c>
      <c r="M121" s="6">
        <f>VLOOKUP(B121,'[2]นักรียน(Dmc)'!$B$4:$BK$207,23,0)</f>
        <v>5</v>
      </c>
      <c r="N121" s="6">
        <f>VLOOKUP(B121,'[2]นักรียน(Dmc)'!$B$4:$BK$207,24,0)</f>
        <v>5</v>
      </c>
      <c r="O121" s="6">
        <f>VLOOKUP(B121,'[2]นักรียน(Dmc)'!$B$4:$BK$207,27,0)</f>
        <v>3</v>
      </c>
      <c r="P121" s="6">
        <f>VLOOKUP(B121,'[2]นักรียน(Dmc)'!$B$4:$BK$207,28,0)</f>
        <v>4</v>
      </c>
      <c r="Q121" s="6">
        <f>VLOOKUP(B121,'[2]นักรียน(Dmc)'!$B$4:$BK$207,31,0)</f>
        <v>5</v>
      </c>
      <c r="R121" s="6">
        <f>VLOOKUP(B121,'[2]นักรียน(Dmc)'!$B$4:$BK$207,32,0)</f>
        <v>6</v>
      </c>
      <c r="S121" s="6">
        <f>VLOOKUP(B121,'[2]นักรียน(Dmc)'!$B$4:$BK$207,35,0)</f>
        <v>6</v>
      </c>
      <c r="T121" s="6">
        <f>VLOOKUP(B121,'[2]นักรียน(Dmc)'!$B$4:$BK$207,36,0)</f>
        <v>3</v>
      </c>
      <c r="U121" s="6">
        <f>VLOOKUP(B121,'[2]นักรียน(Dmc)'!$B$4:$BK$207,39,0)</f>
        <v>5</v>
      </c>
      <c r="V121" s="6">
        <f>VLOOKUP(B121,'[2]นักรียน(Dmc)'!$B$4:$BK$207,40,0)</f>
        <v>8</v>
      </c>
      <c r="W121" s="6">
        <f t="shared" si="43"/>
        <v>58</v>
      </c>
      <c r="X121" s="6"/>
      <c r="Y121" s="6"/>
      <c r="Z121" s="6"/>
      <c r="AA121" s="6"/>
      <c r="AB121" s="6"/>
      <c r="AC121" s="6"/>
      <c r="AD121" s="6"/>
      <c r="AE121" s="6">
        <f t="shared" si="44"/>
        <v>39</v>
      </c>
      <c r="AF121" s="6">
        <f t="shared" si="44"/>
        <v>40</v>
      </c>
      <c r="AG121" s="6">
        <f t="shared" si="45"/>
        <v>79</v>
      </c>
    </row>
    <row r="122" spans="1:34">
      <c r="A122" s="12">
        <v>10</v>
      </c>
      <c r="B122" s="13">
        <v>41030199</v>
      </c>
      <c r="C122" s="13" t="str">
        <f>VLOOKUP(B122,'[1]ตาราง 5'!$B$4:$C$218,2,0)</f>
        <v>บ้านหนองผักแว่นดอนเขือง(วัดบูรพารามอุปถัมภ์)</v>
      </c>
      <c r="D122" s="6">
        <f>VLOOKUP(B122,'[2]นักรียน(Dmc)'!$B$4:$BK$207,3,0)</f>
        <v>0</v>
      </c>
      <c r="E122" s="6">
        <f>VLOOKUP(B122,'[2]นักรียน(Dmc)'!$B$4:$BK$207,4,0)</f>
        <v>0</v>
      </c>
      <c r="F122" s="6">
        <f>VLOOKUP(B122,'[2]นักรียน(Dmc)'!$B$4:$BK$207,7,0)</f>
        <v>3</v>
      </c>
      <c r="G122" s="6">
        <f>VLOOKUP(B122,'[2]นักรียน(Dmc)'!$B$4:$BK$207,8,0)</f>
        <v>4</v>
      </c>
      <c r="H122" s="6">
        <f>VLOOKUP(B122,'[2]นักรียน(Dmc)'!$B$4:$BK$207,11,0)</f>
        <v>7</v>
      </c>
      <c r="I122" s="6">
        <f>VLOOKUP(B122,'[2]นักรียน(Dmc)'!$B$4:$BK$207,12,0)</f>
        <v>5</v>
      </c>
      <c r="J122" s="14">
        <f t="shared" si="42"/>
        <v>19</v>
      </c>
      <c r="K122" s="6">
        <f>VLOOKUP(B122,'[2]นักรียน(Dmc)'!$B$4:$BK$207,19,0)</f>
        <v>3</v>
      </c>
      <c r="L122" s="6">
        <f>VLOOKUP(B122,'[2]นักรียน(Dmc)'!$B$4:$BK$207,20,0)</f>
        <v>7</v>
      </c>
      <c r="M122" s="6">
        <f>VLOOKUP(B122,'[2]นักรียน(Dmc)'!$B$4:$BK$207,23,0)</f>
        <v>5</v>
      </c>
      <c r="N122" s="6">
        <f>VLOOKUP(B122,'[2]นักรียน(Dmc)'!$B$4:$BK$207,24,0)</f>
        <v>2</v>
      </c>
      <c r="O122" s="6">
        <f>VLOOKUP(B122,'[2]นักรียน(Dmc)'!$B$4:$BK$207,27,0)</f>
        <v>2</v>
      </c>
      <c r="P122" s="6">
        <f>VLOOKUP(B122,'[2]นักรียน(Dmc)'!$B$4:$BK$207,28,0)</f>
        <v>5</v>
      </c>
      <c r="Q122" s="6">
        <f>VLOOKUP(B122,'[2]นักรียน(Dmc)'!$B$4:$BK$207,31,0)</f>
        <v>4</v>
      </c>
      <c r="R122" s="6">
        <f>VLOOKUP(B122,'[2]นักรียน(Dmc)'!$B$4:$BK$207,32,0)</f>
        <v>7</v>
      </c>
      <c r="S122" s="6">
        <f>VLOOKUP(B122,'[2]นักรียน(Dmc)'!$B$4:$BK$207,35,0)</f>
        <v>6</v>
      </c>
      <c r="T122" s="6">
        <f>VLOOKUP(B122,'[2]นักรียน(Dmc)'!$B$4:$BK$207,36,0)</f>
        <v>2</v>
      </c>
      <c r="U122" s="6">
        <f>VLOOKUP(B122,'[2]นักรียน(Dmc)'!$B$4:$BK$207,39,0)</f>
        <v>9</v>
      </c>
      <c r="V122" s="6">
        <f>VLOOKUP(B122,'[2]นักรียน(Dmc)'!$B$4:$BK$207,40,0)</f>
        <v>3</v>
      </c>
      <c r="W122" s="6">
        <f t="shared" si="43"/>
        <v>55</v>
      </c>
      <c r="X122" s="6"/>
      <c r="Y122" s="6"/>
      <c r="Z122" s="6"/>
      <c r="AA122" s="6"/>
      <c r="AB122" s="6"/>
      <c r="AC122" s="6"/>
      <c r="AD122" s="6"/>
      <c r="AE122" s="6">
        <f t="shared" si="44"/>
        <v>39</v>
      </c>
      <c r="AF122" s="6">
        <f t="shared" si="44"/>
        <v>35</v>
      </c>
      <c r="AG122" s="6">
        <f t="shared" si="45"/>
        <v>74</v>
      </c>
      <c r="AH122" s="2">
        <f>COUNTIFS(AG105:AG122,"&lt;=120")</f>
        <v>16</v>
      </c>
    </row>
    <row r="123" spans="1:34" ht="23.25">
      <c r="A123" s="7" t="s">
        <v>39</v>
      </c>
      <c r="B123" s="7"/>
      <c r="C123" s="7"/>
      <c r="D123" s="16">
        <f>SUM(D113:D122)</f>
        <v>0</v>
      </c>
      <c r="E123" s="16">
        <f t="shared" ref="E123:AG123" si="46">SUM(E113:E122)</f>
        <v>0</v>
      </c>
      <c r="F123" s="16">
        <f t="shared" si="46"/>
        <v>39</v>
      </c>
      <c r="G123" s="16">
        <f t="shared" si="46"/>
        <v>28</v>
      </c>
      <c r="H123" s="16">
        <f t="shared" si="46"/>
        <v>50</v>
      </c>
      <c r="I123" s="16">
        <f t="shared" si="46"/>
        <v>36</v>
      </c>
      <c r="J123" s="16">
        <f t="shared" si="46"/>
        <v>153</v>
      </c>
      <c r="K123" s="16">
        <f t="shared" si="46"/>
        <v>32</v>
      </c>
      <c r="L123" s="16">
        <f t="shared" si="46"/>
        <v>29</v>
      </c>
      <c r="M123" s="16">
        <f t="shared" si="46"/>
        <v>42</v>
      </c>
      <c r="N123" s="16">
        <f t="shared" si="46"/>
        <v>46</v>
      </c>
      <c r="O123" s="16">
        <f t="shared" si="46"/>
        <v>27</v>
      </c>
      <c r="P123" s="16">
        <f t="shared" si="46"/>
        <v>36</v>
      </c>
      <c r="Q123" s="16">
        <f t="shared" si="46"/>
        <v>33</v>
      </c>
      <c r="R123" s="16">
        <f t="shared" si="46"/>
        <v>43</v>
      </c>
      <c r="S123" s="16">
        <f t="shared" si="46"/>
        <v>34</v>
      </c>
      <c r="T123" s="16">
        <f t="shared" si="46"/>
        <v>32</v>
      </c>
      <c r="U123" s="16">
        <f t="shared" si="46"/>
        <v>43</v>
      </c>
      <c r="V123" s="16">
        <f t="shared" si="46"/>
        <v>33</v>
      </c>
      <c r="W123" s="16">
        <f t="shared" si="46"/>
        <v>430</v>
      </c>
      <c r="X123" s="16">
        <f t="shared" si="46"/>
        <v>0</v>
      </c>
      <c r="Y123" s="16">
        <f t="shared" si="46"/>
        <v>0</v>
      </c>
      <c r="Z123" s="16">
        <f t="shared" si="46"/>
        <v>0</v>
      </c>
      <c r="AA123" s="16">
        <f t="shared" si="46"/>
        <v>0</v>
      </c>
      <c r="AB123" s="16">
        <f t="shared" si="46"/>
        <v>0</v>
      </c>
      <c r="AC123" s="16">
        <f t="shared" si="46"/>
        <v>0</v>
      </c>
      <c r="AD123" s="16">
        <f t="shared" si="46"/>
        <v>0</v>
      </c>
      <c r="AE123" s="16">
        <f t="shared" si="46"/>
        <v>300</v>
      </c>
      <c r="AF123" s="16">
        <f t="shared" si="46"/>
        <v>283</v>
      </c>
      <c r="AG123" s="16">
        <f t="shared" si="46"/>
        <v>583</v>
      </c>
    </row>
    <row r="124" spans="1:34">
      <c r="A124" s="7" t="s">
        <v>40</v>
      </c>
      <c r="B124" s="7"/>
      <c r="C124" s="7"/>
      <c r="D124" s="8"/>
      <c r="E124" s="9"/>
      <c r="F124" s="8"/>
      <c r="G124" s="9"/>
      <c r="H124" s="9"/>
      <c r="I124" s="9"/>
      <c r="J124" s="10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10"/>
      <c r="X124" s="9"/>
      <c r="Y124" s="9"/>
      <c r="Z124" s="9"/>
      <c r="AA124" s="9"/>
      <c r="AB124" s="9"/>
      <c r="AC124" s="9"/>
      <c r="AD124" s="10"/>
      <c r="AE124" s="9"/>
      <c r="AF124" s="9"/>
      <c r="AG124" s="11"/>
    </row>
    <row r="125" spans="1:34" ht="20.100000000000001" customHeight="1">
      <c r="A125" s="12">
        <v>1</v>
      </c>
      <c r="B125" s="13">
        <v>41030090</v>
      </c>
      <c r="C125" s="13" t="str">
        <f>VLOOKUP(B125,'[1]ตาราง 5'!$B$4:$C$218,2,0)</f>
        <v>บ้านหนองแวงตาด</v>
      </c>
      <c r="D125" s="17">
        <f>VLOOKUP(B125,'[2]นักรียน(Dmc)'!$B$4:$BK$207,3,0)</f>
        <v>0</v>
      </c>
      <c r="E125" s="17">
        <f>VLOOKUP(B125,'[2]นักรียน(Dmc)'!$B$4:$BK$207,4,0)</f>
        <v>0</v>
      </c>
      <c r="F125" s="17">
        <f>VLOOKUP(B125,'[2]นักรียน(Dmc)'!$B$4:$BK$207,7,0)</f>
        <v>8</v>
      </c>
      <c r="G125" s="17">
        <f>VLOOKUP(B125,'[2]นักรียน(Dmc)'!$B$4:$BK$207,8,0)</f>
        <v>12</v>
      </c>
      <c r="H125" s="17">
        <f>VLOOKUP(B125,'[2]นักรียน(Dmc)'!$B$4:$BK$207,11,0)</f>
        <v>1</v>
      </c>
      <c r="I125" s="17">
        <f>VLOOKUP(B125,'[2]นักรียน(Dmc)'!$B$4:$BK$207,12,0)</f>
        <v>5</v>
      </c>
      <c r="J125" s="18">
        <f t="shared" ref="J125:J138" si="47">SUM(F125:I125)</f>
        <v>26</v>
      </c>
      <c r="K125" s="17">
        <f>VLOOKUP(B125,'[2]นักรียน(Dmc)'!$B$4:$BK$207,19,0)</f>
        <v>7</v>
      </c>
      <c r="L125" s="17">
        <f>VLOOKUP(B125,'[2]นักรียน(Dmc)'!$B$4:$BK$207,20,0)</f>
        <v>3</v>
      </c>
      <c r="M125" s="17">
        <f>VLOOKUP(B125,'[2]นักรียน(Dmc)'!$B$4:$BK$207,23,0)</f>
        <v>9</v>
      </c>
      <c r="N125" s="17">
        <f>VLOOKUP(B125,'[2]นักรียน(Dmc)'!$B$4:$BK$207,24,0)</f>
        <v>3</v>
      </c>
      <c r="O125" s="17">
        <f>VLOOKUP(B125,'[2]นักรียน(Dmc)'!$B$4:$BK$207,27,0)</f>
        <v>5</v>
      </c>
      <c r="P125" s="17">
        <f>VLOOKUP(B125,'[2]นักรียน(Dmc)'!$B$4:$BK$207,28,0)</f>
        <v>5</v>
      </c>
      <c r="Q125" s="17">
        <f>VLOOKUP(B125,'[2]นักรียน(Dmc)'!$B$4:$BK$207,31,0)</f>
        <v>2</v>
      </c>
      <c r="R125" s="17">
        <f>VLOOKUP(B125,'[2]นักรียน(Dmc)'!$B$4:$BK$207,32,0)</f>
        <v>5</v>
      </c>
      <c r="S125" s="17">
        <f>VLOOKUP(B125,'[2]นักรียน(Dmc)'!$B$4:$BK$207,35,0)</f>
        <v>5</v>
      </c>
      <c r="T125" s="17">
        <f>VLOOKUP(B125,'[2]นักรียน(Dmc)'!$B$4:$BK$207,36,0)</f>
        <v>5</v>
      </c>
      <c r="U125" s="17">
        <f>VLOOKUP(B125,'[2]นักรียน(Dmc)'!$B$4:$BK$207,39,0)</f>
        <v>7</v>
      </c>
      <c r="V125" s="17">
        <f>VLOOKUP(B125,'[2]นักรียน(Dmc)'!$B$4:$BK$207,40,0)</f>
        <v>6</v>
      </c>
      <c r="W125" s="17">
        <f t="shared" ref="W125:W138" si="48">SUM(K125:V125)</f>
        <v>62</v>
      </c>
      <c r="X125" s="17"/>
      <c r="Y125" s="17"/>
      <c r="Z125" s="17"/>
      <c r="AA125" s="17"/>
      <c r="AB125" s="17"/>
      <c r="AC125" s="17"/>
      <c r="AD125" s="17"/>
      <c r="AE125" s="17">
        <f t="shared" ref="AE125:AF138" si="49">SUM(D125,F125,H125,K125,M125,O125,Q125,S125,U125,X125,Z125,AB125)</f>
        <v>44</v>
      </c>
      <c r="AF125" s="17">
        <f t="shared" si="49"/>
        <v>44</v>
      </c>
      <c r="AG125" s="17">
        <f t="shared" ref="AG125:AG138" si="50">SUM(AE125:AF125)</f>
        <v>88</v>
      </c>
    </row>
    <row r="126" spans="1:34" ht="20.100000000000001" customHeight="1">
      <c r="A126" s="12">
        <v>2</v>
      </c>
      <c r="B126" s="13">
        <v>41030092</v>
      </c>
      <c r="C126" s="13" t="str">
        <f>VLOOKUP(B126,'[1]ตาราง 5'!$B$4:$C$218,2,0)</f>
        <v>บ้านคำน้ำทิพย์</v>
      </c>
      <c r="D126" s="17">
        <f>VLOOKUP(B126,'[2]นักรียน(Dmc)'!$B$4:$BK$207,3,0)</f>
        <v>0</v>
      </c>
      <c r="E126" s="17">
        <f>VLOOKUP(B126,'[2]นักรียน(Dmc)'!$B$4:$BK$207,4,0)</f>
        <v>0</v>
      </c>
      <c r="F126" s="17">
        <f>VLOOKUP(B126,'[2]นักรียน(Dmc)'!$B$4:$BK$207,7,0)</f>
        <v>5</v>
      </c>
      <c r="G126" s="17">
        <f>VLOOKUP(B126,'[2]นักรียน(Dmc)'!$B$4:$BK$207,8,0)</f>
        <v>7</v>
      </c>
      <c r="H126" s="17">
        <f>VLOOKUP(B126,'[2]นักรียน(Dmc)'!$B$4:$BK$207,11,0)</f>
        <v>4</v>
      </c>
      <c r="I126" s="17">
        <f>VLOOKUP(B126,'[2]นักรียน(Dmc)'!$B$4:$BK$207,12,0)</f>
        <v>4</v>
      </c>
      <c r="J126" s="18">
        <f t="shared" si="47"/>
        <v>20</v>
      </c>
      <c r="K126" s="17">
        <f>VLOOKUP(B126,'[2]นักรียน(Dmc)'!$B$4:$BK$207,19,0)</f>
        <v>4</v>
      </c>
      <c r="L126" s="17">
        <f>VLOOKUP(B126,'[2]นักรียน(Dmc)'!$B$4:$BK$207,20,0)</f>
        <v>2</v>
      </c>
      <c r="M126" s="17">
        <f>VLOOKUP(B126,'[2]นักรียน(Dmc)'!$B$4:$BK$207,23,0)</f>
        <v>5</v>
      </c>
      <c r="N126" s="17">
        <f>VLOOKUP(B126,'[2]นักรียน(Dmc)'!$B$4:$BK$207,24,0)</f>
        <v>6</v>
      </c>
      <c r="O126" s="17">
        <f>VLOOKUP(B126,'[2]นักรียน(Dmc)'!$B$4:$BK$207,27,0)</f>
        <v>6</v>
      </c>
      <c r="P126" s="17">
        <f>VLOOKUP(B126,'[2]นักรียน(Dmc)'!$B$4:$BK$207,28,0)</f>
        <v>5</v>
      </c>
      <c r="Q126" s="17">
        <f>VLOOKUP(B126,'[2]นักรียน(Dmc)'!$B$4:$BK$207,31,0)</f>
        <v>5</v>
      </c>
      <c r="R126" s="17">
        <f>VLOOKUP(B126,'[2]นักรียน(Dmc)'!$B$4:$BK$207,32,0)</f>
        <v>2</v>
      </c>
      <c r="S126" s="17">
        <f>VLOOKUP(B126,'[2]นักรียน(Dmc)'!$B$4:$BK$207,35,0)</f>
        <v>6</v>
      </c>
      <c r="T126" s="17">
        <f>VLOOKUP(B126,'[2]นักรียน(Dmc)'!$B$4:$BK$207,36,0)</f>
        <v>8</v>
      </c>
      <c r="U126" s="17">
        <f>VLOOKUP(B126,'[2]นักรียน(Dmc)'!$B$4:$BK$207,39,0)</f>
        <v>6</v>
      </c>
      <c r="V126" s="17">
        <f>VLOOKUP(B126,'[2]นักรียน(Dmc)'!$B$4:$BK$207,40,0)</f>
        <v>7</v>
      </c>
      <c r="W126" s="17">
        <f t="shared" si="48"/>
        <v>62</v>
      </c>
      <c r="X126" s="17"/>
      <c r="Y126" s="17"/>
      <c r="Z126" s="17"/>
      <c r="AA126" s="17"/>
      <c r="AB126" s="17"/>
      <c r="AC126" s="17"/>
      <c r="AD126" s="17"/>
      <c r="AE126" s="17">
        <f t="shared" si="49"/>
        <v>41</v>
      </c>
      <c r="AF126" s="17">
        <f t="shared" si="49"/>
        <v>41</v>
      </c>
      <c r="AG126" s="17">
        <f t="shared" si="50"/>
        <v>82</v>
      </c>
    </row>
    <row r="127" spans="1:34" ht="20.100000000000001" customHeight="1">
      <c r="A127" s="12">
        <v>3</v>
      </c>
      <c r="B127" s="13">
        <v>41030093</v>
      </c>
      <c r="C127" s="13" t="str">
        <f>VLOOKUP(B127,'[1]ตาราง 5'!$B$4:$C$218,2,0)</f>
        <v>บ้านคำบอน</v>
      </c>
      <c r="D127" s="17">
        <f>VLOOKUP(B127,'[2]นักรียน(Dmc)'!$B$4:$BK$207,3,0)</f>
        <v>0</v>
      </c>
      <c r="E127" s="17">
        <f>VLOOKUP(B127,'[2]นักรียน(Dmc)'!$B$4:$BK$207,4,0)</f>
        <v>0</v>
      </c>
      <c r="F127" s="17">
        <f>VLOOKUP(B127,'[2]นักรียน(Dmc)'!$B$4:$BK$207,7,0)</f>
        <v>2</v>
      </c>
      <c r="G127" s="17">
        <f>VLOOKUP(B127,'[2]นักรียน(Dmc)'!$B$4:$BK$207,8,0)</f>
        <v>2</v>
      </c>
      <c r="H127" s="17">
        <f>VLOOKUP(B127,'[2]นักรียน(Dmc)'!$B$4:$BK$207,11,0)</f>
        <v>5</v>
      </c>
      <c r="I127" s="17">
        <f>VLOOKUP(B127,'[2]นักรียน(Dmc)'!$B$4:$BK$207,12,0)</f>
        <v>0</v>
      </c>
      <c r="J127" s="18">
        <f t="shared" si="47"/>
        <v>9</v>
      </c>
      <c r="K127" s="17">
        <f>VLOOKUP(B127,'[2]นักรียน(Dmc)'!$B$4:$BK$207,19,0)</f>
        <v>1</v>
      </c>
      <c r="L127" s="17">
        <f>VLOOKUP(B127,'[2]นักรียน(Dmc)'!$B$4:$BK$207,20,0)</f>
        <v>6</v>
      </c>
      <c r="M127" s="17">
        <f>VLOOKUP(B127,'[2]นักรียน(Dmc)'!$B$4:$BK$207,23,0)</f>
        <v>4</v>
      </c>
      <c r="N127" s="17">
        <f>VLOOKUP(B127,'[2]นักรียน(Dmc)'!$B$4:$BK$207,24,0)</f>
        <v>3</v>
      </c>
      <c r="O127" s="17">
        <f>VLOOKUP(B127,'[2]นักรียน(Dmc)'!$B$4:$BK$207,27,0)</f>
        <v>3</v>
      </c>
      <c r="P127" s="17">
        <f>VLOOKUP(B127,'[2]นักรียน(Dmc)'!$B$4:$BK$207,28,0)</f>
        <v>2</v>
      </c>
      <c r="Q127" s="17">
        <f>VLOOKUP(B127,'[2]นักรียน(Dmc)'!$B$4:$BK$207,31,0)</f>
        <v>4</v>
      </c>
      <c r="R127" s="17">
        <f>VLOOKUP(B127,'[2]นักรียน(Dmc)'!$B$4:$BK$207,32,0)</f>
        <v>3</v>
      </c>
      <c r="S127" s="17">
        <f>VLOOKUP(B127,'[2]นักรียน(Dmc)'!$B$4:$BK$207,35,0)</f>
        <v>5</v>
      </c>
      <c r="T127" s="17">
        <f>VLOOKUP(B127,'[2]นักรียน(Dmc)'!$B$4:$BK$207,36,0)</f>
        <v>5</v>
      </c>
      <c r="U127" s="17">
        <f>VLOOKUP(B127,'[2]นักรียน(Dmc)'!$B$4:$BK$207,39,0)</f>
        <v>1</v>
      </c>
      <c r="V127" s="17">
        <f>VLOOKUP(B127,'[2]นักรียน(Dmc)'!$B$4:$BK$207,40,0)</f>
        <v>5</v>
      </c>
      <c r="W127" s="17">
        <f t="shared" si="48"/>
        <v>42</v>
      </c>
      <c r="X127" s="17"/>
      <c r="Y127" s="17"/>
      <c r="Z127" s="17"/>
      <c r="AA127" s="17"/>
      <c r="AB127" s="17"/>
      <c r="AC127" s="17"/>
      <c r="AD127" s="17"/>
      <c r="AE127" s="17">
        <f t="shared" si="49"/>
        <v>25</v>
      </c>
      <c r="AF127" s="17">
        <f t="shared" si="49"/>
        <v>26</v>
      </c>
      <c r="AG127" s="17">
        <f t="shared" si="50"/>
        <v>51</v>
      </c>
    </row>
    <row r="128" spans="1:34" ht="20.100000000000001" customHeight="1">
      <c r="A128" s="12">
        <v>4</v>
      </c>
      <c r="B128" s="13">
        <v>41030094</v>
      </c>
      <c r="C128" s="13" t="str">
        <f>VLOOKUP(B128,'[1]ตาราง 5'!$B$4:$C$218,2,0)</f>
        <v>บ้านวังชมภู</v>
      </c>
      <c r="D128" s="17">
        <f>VLOOKUP(B128,'[2]นักรียน(Dmc)'!$B$4:$BK$207,3,0)</f>
        <v>0</v>
      </c>
      <c r="E128" s="17">
        <f>VLOOKUP(B128,'[2]นักรียน(Dmc)'!$B$4:$BK$207,4,0)</f>
        <v>0</v>
      </c>
      <c r="F128" s="17">
        <f>VLOOKUP(B128,'[2]นักรียน(Dmc)'!$B$4:$BK$207,7,0)</f>
        <v>8</v>
      </c>
      <c r="G128" s="17">
        <f>VLOOKUP(B128,'[2]นักรียน(Dmc)'!$B$4:$BK$207,8,0)</f>
        <v>6</v>
      </c>
      <c r="H128" s="17">
        <f>VLOOKUP(B128,'[2]นักรียน(Dmc)'!$B$4:$BK$207,11,0)</f>
        <v>6</v>
      </c>
      <c r="I128" s="17">
        <f>VLOOKUP(B128,'[2]นักรียน(Dmc)'!$B$4:$BK$207,12,0)</f>
        <v>10</v>
      </c>
      <c r="J128" s="18">
        <f t="shared" si="47"/>
        <v>30</v>
      </c>
      <c r="K128" s="17">
        <f>VLOOKUP(B128,'[2]นักรียน(Dmc)'!$B$4:$BK$207,19,0)</f>
        <v>4</v>
      </c>
      <c r="L128" s="17">
        <f>VLOOKUP(B128,'[2]นักรียน(Dmc)'!$B$4:$BK$207,20,0)</f>
        <v>5</v>
      </c>
      <c r="M128" s="17">
        <f>VLOOKUP(B128,'[2]นักรียน(Dmc)'!$B$4:$BK$207,23,0)</f>
        <v>6</v>
      </c>
      <c r="N128" s="17">
        <f>VLOOKUP(B128,'[2]นักรียน(Dmc)'!$B$4:$BK$207,24,0)</f>
        <v>5</v>
      </c>
      <c r="O128" s="17">
        <f>VLOOKUP(B128,'[2]นักรียน(Dmc)'!$B$4:$BK$207,27,0)</f>
        <v>7</v>
      </c>
      <c r="P128" s="17">
        <f>VLOOKUP(B128,'[2]นักรียน(Dmc)'!$B$4:$BK$207,28,0)</f>
        <v>10</v>
      </c>
      <c r="Q128" s="17">
        <f>VLOOKUP(B128,'[2]นักรียน(Dmc)'!$B$4:$BK$207,31,0)</f>
        <v>4</v>
      </c>
      <c r="R128" s="17">
        <f>VLOOKUP(B128,'[2]นักรียน(Dmc)'!$B$4:$BK$207,32,0)</f>
        <v>4</v>
      </c>
      <c r="S128" s="17">
        <f>VLOOKUP(B128,'[2]นักรียน(Dmc)'!$B$4:$BK$207,35,0)</f>
        <v>6</v>
      </c>
      <c r="T128" s="17">
        <f>VLOOKUP(B128,'[2]นักรียน(Dmc)'!$B$4:$BK$207,36,0)</f>
        <v>10</v>
      </c>
      <c r="U128" s="17">
        <f>VLOOKUP(B128,'[2]นักรียน(Dmc)'!$B$4:$BK$207,39,0)</f>
        <v>6</v>
      </c>
      <c r="V128" s="17">
        <f>VLOOKUP(B128,'[2]นักรียน(Dmc)'!$B$4:$BK$207,40,0)</f>
        <v>13</v>
      </c>
      <c r="W128" s="17">
        <f t="shared" si="48"/>
        <v>80</v>
      </c>
      <c r="X128" s="17"/>
      <c r="Y128" s="17"/>
      <c r="Z128" s="17"/>
      <c r="AA128" s="17"/>
      <c r="AB128" s="17"/>
      <c r="AC128" s="17"/>
      <c r="AD128" s="17"/>
      <c r="AE128" s="17">
        <f t="shared" si="49"/>
        <v>47</v>
      </c>
      <c r="AF128" s="17">
        <f t="shared" si="49"/>
        <v>63</v>
      </c>
      <c r="AG128" s="17">
        <f t="shared" si="50"/>
        <v>110</v>
      </c>
    </row>
    <row r="129" spans="1:34" ht="20.100000000000001" customHeight="1">
      <c r="A129" s="12">
        <v>5</v>
      </c>
      <c r="B129" s="13">
        <v>41030095</v>
      </c>
      <c r="C129" s="13" t="str">
        <f>VLOOKUP(B129,'[1]ตาราง 5'!$B$4:$C$218,2,0)</f>
        <v>บ้านดงพัฒนา</v>
      </c>
      <c r="D129" s="17">
        <f>VLOOKUP(B129,'[2]นักรียน(Dmc)'!$B$4:$BK$207,3,0)</f>
        <v>0</v>
      </c>
      <c r="E129" s="17">
        <f>VLOOKUP(B129,'[2]นักรียน(Dmc)'!$B$4:$BK$207,4,0)</f>
        <v>0</v>
      </c>
      <c r="F129" s="17">
        <f>VLOOKUP(B129,'[2]นักรียน(Dmc)'!$B$4:$BK$207,7,0)</f>
        <v>4</v>
      </c>
      <c r="G129" s="17">
        <f>VLOOKUP(B129,'[2]นักรียน(Dmc)'!$B$4:$BK$207,8,0)</f>
        <v>4</v>
      </c>
      <c r="H129" s="17">
        <f>VLOOKUP(B129,'[2]นักรียน(Dmc)'!$B$4:$BK$207,11,0)</f>
        <v>4</v>
      </c>
      <c r="I129" s="17">
        <f>VLOOKUP(B129,'[2]นักรียน(Dmc)'!$B$4:$BK$207,12,0)</f>
        <v>2</v>
      </c>
      <c r="J129" s="18">
        <f t="shared" si="47"/>
        <v>14</v>
      </c>
      <c r="K129" s="17">
        <f>VLOOKUP(B129,'[2]นักรียน(Dmc)'!$B$4:$BK$207,19,0)</f>
        <v>6</v>
      </c>
      <c r="L129" s="17">
        <f>VLOOKUP(B129,'[2]นักรียน(Dmc)'!$B$4:$BK$207,20,0)</f>
        <v>4</v>
      </c>
      <c r="M129" s="17">
        <f>VLOOKUP(B129,'[2]นักรียน(Dmc)'!$B$4:$BK$207,23,0)</f>
        <v>3</v>
      </c>
      <c r="N129" s="17">
        <f>VLOOKUP(B129,'[2]นักรียน(Dmc)'!$B$4:$BK$207,24,0)</f>
        <v>1</v>
      </c>
      <c r="O129" s="17">
        <f>VLOOKUP(B129,'[2]นักรียน(Dmc)'!$B$4:$BK$207,27,0)</f>
        <v>5</v>
      </c>
      <c r="P129" s="17">
        <f>VLOOKUP(B129,'[2]นักรียน(Dmc)'!$B$4:$BK$207,28,0)</f>
        <v>5</v>
      </c>
      <c r="Q129" s="17">
        <f>VLOOKUP(B129,'[2]นักรียน(Dmc)'!$B$4:$BK$207,31,0)</f>
        <v>4</v>
      </c>
      <c r="R129" s="17">
        <f>VLOOKUP(B129,'[2]นักรียน(Dmc)'!$B$4:$BK$207,32,0)</f>
        <v>6</v>
      </c>
      <c r="S129" s="17">
        <f>VLOOKUP(B129,'[2]นักรียน(Dmc)'!$B$4:$BK$207,35,0)</f>
        <v>3</v>
      </c>
      <c r="T129" s="17">
        <f>VLOOKUP(B129,'[2]นักรียน(Dmc)'!$B$4:$BK$207,36,0)</f>
        <v>2</v>
      </c>
      <c r="U129" s="17">
        <f>VLOOKUP(B129,'[2]นักรียน(Dmc)'!$B$4:$BK$207,39,0)</f>
        <v>4</v>
      </c>
      <c r="V129" s="17">
        <f>VLOOKUP(B129,'[2]นักรียน(Dmc)'!$B$4:$BK$207,40,0)</f>
        <v>4</v>
      </c>
      <c r="W129" s="17">
        <f t="shared" si="48"/>
        <v>47</v>
      </c>
      <c r="X129" s="17"/>
      <c r="Y129" s="17"/>
      <c r="Z129" s="17"/>
      <c r="AA129" s="17"/>
      <c r="AB129" s="17"/>
      <c r="AC129" s="17"/>
      <c r="AD129" s="17"/>
      <c r="AE129" s="17">
        <f t="shared" si="49"/>
        <v>33</v>
      </c>
      <c r="AF129" s="17">
        <f t="shared" si="49"/>
        <v>28</v>
      </c>
      <c r="AG129" s="17">
        <f t="shared" si="50"/>
        <v>61</v>
      </c>
    </row>
    <row r="130" spans="1:34" ht="20.100000000000001" customHeight="1">
      <c r="A130" s="12">
        <v>6</v>
      </c>
      <c r="B130" s="13">
        <v>41030096</v>
      </c>
      <c r="C130" s="13" t="str">
        <f>VLOOKUP(B130,'[1]ตาราง 5'!$B$4:$C$218,2,0)</f>
        <v>สยามกลการ 3</v>
      </c>
      <c r="D130" s="17">
        <f>VLOOKUP(B130,'[2]นักรียน(Dmc)'!$B$4:$BK$207,3,0)</f>
        <v>0</v>
      </c>
      <c r="E130" s="17">
        <f>VLOOKUP(B130,'[2]นักรียน(Dmc)'!$B$4:$BK$207,4,0)</f>
        <v>0</v>
      </c>
      <c r="F130" s="17">
        <f>VLOOKUP(B130,'[2]นักรียน(Dmc)'!$B$4:$BK$207,7,0)</f>
        <v>7</v>
      </c>
      <c r="G130" s="17">
        <f>VLOOKUP(B130,'[2]นักรียน(Dmc)'!$B$4:$BK$207,8,0)</f>
        <v>9</v>
      </c>
      <c r="H130" s="17">
        <f>VLOOKUP(B130,'[2]นักรียน(Dmc)'!$B$4:$BK$207,11,0)</f>
        <v>9</v>
      </c>
      <c r="I130" s="17">
        <f>VLOOKUP(B130,'[2]นักรียน(Dmc)'!$B$4:$BK$207,12,0)</f>
        <v>7</v>
      </c>
      <c r="J130" s="18">
        <f t="shared" si="47"/>
        <v>32</v>
      </c>
      <c r="K130" s="17">
        <f>VLOOKUP(B130,'[2]นักรียน(Dmc)'!$B$4:$BK$207,19,0)</f>
        <v>6</v>
      </c>
      <c r="L130" s="17">
        <f>VLOOKUP(B130,'[2]นักรียน(Dmc)'!$B$4:$BK$207,20,0)</f>
        <v>2</v>
      </c>
      <c r="M130" s="17">
        <f>VLOOKUP(B130,'[2]นักรียน(Dmc)'!$B$4:$BK$207,23,0)</f>
        <v>11</v>
      </c>
      <c r="N130" s="17">
        <f>VLOOKUP(B130,'[2]นักรียน(Dmc)'!$B$4:$BK$207,24,0)</f>
        <v>7</v>
      </c>
      <c r="O130" s="17">
        <f>VLOOKUP(B130,'[2]นักรียน(Dmc)'!$B$4:$BK$207,27,0)</f>
        <v>5</v>
      </c>
      <c r="P130" s="17">
        <f>VLOOKUP(B130,'[2]นักรียน(Dmc)'!$B$4:$BK$207,28,0)</f>
        <v>9</v>
      </c>
      <c r="Q130" s="17">
        <f>VLOOKUP(B130,'[2]นักรียน(Dmc)'!$B$4:$BK$207,31,0)</f>
        <v>6</v>
      </c>
      <c r="R130" s="17">
        <f>VLOOKUP(B130,'[2]นักรียน(Dmc)'!$B$4:$BK$207,32,0)</f>
        <v>4</v>
      </c>
      <c r="S130" s="17">
        <f>VLOOKUP(B130,'[2]นักรียน(Dmc)'!$B$4:$BK$207,35,0)</f>
        <v>7</v>
      </c>
      <c r="T130" s="17">
        <f>VLOOKUP(B130,'[2]นักรียน(Dmc)'!$B$4:$BK$207,36,0)</f>
        <v>3</v>
      </c>
      <c r="U130" s="17">
        <f>VLOOKUP(B130,'[2]นักรียน(Dmc)'!$B$4:$BK$207,39,0)</f>
        <v>11</v>
      </c>
      <c r="V130" s="17">
        <f>VLOOKUP(B130,'[2]นักรียน(Dmc)'!$B$4:$BK$207,40,0)</f>
        <v>0</v>
      </c>
      <c r="W130" s="17">
        <f t="shared" si="48"/>
        <v>71</v>
      </c>
      <c r="X130" s="17"/>
      <c r="Y130" s="17"/>
      <c r="Z130" s="17"/>
      <c r="AA130" s="17"/>
      <c r="AB130" s="17"/>
      <c r="AC130" s="17"/>
      <c r="AD130" s="17"/>
      <c r="AE130" s="17">
        <f t="shared" si="49"/>
        <v>62</v>
      </c>
      <c r="AF130" s="17">
        <f t="shared" si="49"/>
        <v>41</v>
      </c>
      <c r="AG130" s="17">
        <f t="shared" si="50"/>
        <v>103</v>
      </c>
    </row>
    <row r="131" spans="1:34" ht="20.100000000000001" customHeight="1">
      <c r="A131" s="12">
        <v>7</v>
      </c>
      <c r="B131" s="13">
        <v>41030100</v>
      </c>
      <c r="C131" s="13" t="str">
        <f>VLOOKUP(B131,'[1]ตาราง 5'!$B$4:$C$218,2,0)</f>
        <v>บ้านหนองแซง</v>
      </c>
      <c r="D131" s="17">
        <f>VLOOKUP(B131,'[2]นักรียน(Dmc)'!$B$4:$BK$207,3,0)</f>
        <v>0</v>
      </c>
      <c r="E131" s="17">
        <f>VLOOKUP(B131,'[2]นักรียน(Dmc)'!$B$4:$BK$207,4,0)</f>
        <v>0</v>
      </c>
      <c r="F131" s="17">
        <f>VLOOKUP(B131,'[2]นักรียน(Dmc)'!$B$4:$BK$207,7,0)</f>
        <v>7</v>
      </c>
      <c r="G131" s="17">
        <f>VLOOKUP(B131,'[2]นักรียน(Dmc)'!$B$4:$BK$207,8,0)</f>
        <v>7</v>
      </c>
      <c r="H131" s="17">
        <f>VLOOKUP(B131,'[2]นักรียน(Dmc)'!$B$4:$BK$207,11,0)</f>
        <v>4</v>
      </c>
      <c r="I131" s="17">
        <f>VLOOKUP(B131,'[2]นักรียน(Dmc)'!$B$4:$BK$207,12,0)</f>
        <v>5</v>
      </c>
      <c r="J131" s="18">
        <f>SUM(F131:I131)</f>
        <v>23</v>
      </c>
      <c r="K131" s="17">
        <f>VLOOKUP(B131,'[2]นักรียน(Dmc)'!$B$4:$BK$207,19,0)</f>
        <v>5</v>
      </c>
      <c r="L131" s="17">
        <f>VLOOKUP(B131,'[2]นักรียน(Dmc)'!$B$4:$BK$207,20,0)</f>
        <v>5</v>
      </c>
      <c r="M131" s="17">
        <f>VLOOKUP(B131,'[2]นักรียน(Dmc)'!$B$4:$BK$207,23,0)</f>
        <v>4</v>
      </c>
      <c r="N131" s="17">
        <f>VLOOKUP(B131,'[2]นักรียน(Dmc)'!$B$4:$BK$207,24,0)</f>
        <v>4</v>
      </c>
      <c r="O131" s="17">
        <f>VLOOKUP(B131,'[2]นักรียน(Dmc)'!$B$4:$BK$207,27,0)</f>
        <v>9</v>
      </c>
      <c r="P131" s="17">
        <f>VLOOKUP(B131,'[2]นักรียน(Dmc)'!$B$4:$BK$207,28,0)</f>
        <v>5</v>
      </c>
      <c r="Q131" s="17">
        <f>VLOOKUP(B131,'[2]นักรียน(Dmc)'!$B$4:$BK$207,31,0)</f>
        <v>4</v>
      </c>
      <c r="R131" s="17">
        <f>VLOOKUP(B131,'[2]นักรียน(Dmc)'!$B$4:$BK$207,32,0)</f>
        <v>7</v>
      </c>
      <c r="S131" s="17">
        <f>VLOOKUP(B131,'[2]นักรียน(Dmc)'!$B$4:$BK$207,35,0)</f>
        <v>7</v>
      </c>
      <c r="T131" s="17">
        <f>VLOOKUP(B131,'[2]นักรียน(Dmc)'!$B$4:$BK$207,36,0)</f>
        <v>5</v>
      </c>
      <c r="U131" s="17">
        <f>VLOOKUP(B131,'[2]นักรียน(Dmc)'!$B$4:$BK$207,39,0)</f>
        <v>5</v>
      </c>
      <c r="V131" s="17">
        <f>VLOOKUP(B131,'[2]นักรียน(Dmc)'!$B$4:$BK$207,40,0)</f>
        <v>13</v>
      </c>
      <c r="W131" s="17">
        <f>SUM(K131:V131)</f>
        <v>73</v>
      </c>
      <c r="X131" s="17"/>
      <c r="Y131" s="17"/>
      <c r="Z131" s="17"/>
      <c r="AA131" s="17"/>
      <c r="AB131" s="17"/>
      <c r="AC131" s="17"/>
      <c r="AD131" s="17"/>
      <c r="AE131" s="17">
        <f>SUM(D131,F131,H131,K131,M131,O131,Q131,S131,U131,X131,Z131,AB131)</f>
        <v>45</v>
      </c>
      <c r="AF131" s="17">
        <f>SUM(E131,G131,I131,L131,N131,P131,R131,T131,V131,Y131,AA131,AC131)</f>
        <v>51</v>
      </c>
      <c r="AG131" s="17">
        <f>SUM(AE131:AF131)</f>
        <v>96</v>
      </c>
    </row>
    <row r="132" spans="1:34" ht="20.100000000000001" customHeight="1">
      <c r="A132" s="12">
        <v>8</v>
      </c>
      <c r="B132" s="13">
        <v>41030102</v>
      </c>
      <c r="C132" s="13" t="str">
        <f>VLOOKUP(B132,'[1]ตาราง 5'!$B$4:$C$218,2,0)</f>
        <v>บ้านคำยาง</v>
      </c>
      <c r="D132" s="17">
        <f>VLOOKUP(B132,'[2]นักรียน(Dmc)'!$B$4:$BK$207,3,0)</f>
        <v>0</v>
      </c>
      <c r="E132" s="17">
        <f>VLOOKUP(B132,'[2]นักรียน(Dmc)'!$B$4:$BK$207,4,0)</f>
        <v>0</v>
      </c>
      <c r="F132" s="17">
        <f>VLOOKUP(B132,'[2]นักรียน(Dmc)'!$B$4:$BK$207,7,0)</f>
        <v>0</v>
      </c>
      <c r="G132" s="17">
        <f>VLOOKUP(B132,'[2]นักรียน(Dmc)'!$B$4:$BK$207,8,0)</f>
        <v>1</v>
      </c>
      <c r="H132" s="17">
        <f>VLOOKUP(B132,'[2]นักรียน(Dmc)'!$B$4:$BK$207,11,0)</f>
        <v>1</v>
      </c>
      <c r="I132" s="17">
        <f>VLOOKUP(B132,'[2]นักรียน(Dmc)'!$B$4:$BK$207,12,0)</f>
        <v>5</v>
      </c>
      <c r="J132" s="18">
        <f t="shared" si="47"/>
        <v>7</v>
      </c>
      <c r="K132" s="17">
        <f>VLOOKUP(B132,'[2]นักรียน(Dmc)'!$B$4:$BK$207,19,0)</f>
        <v>2</v>
      </c>
      <c r="L132" s="17">
        <f>VLOOKUP(B132,'[2]นักรียน(Dmc)'!$B$4:$BK$207,20,0)</f>
        <v>1</v>
      </c>
      <c r="M132" s="17">
        <f>VLOOKUP(B132,'[2]นักรียน(Dmc)'!$B$4:$BK$207,23,0)</f>
        <v>3</v>
      </c>
      <c r="N132" s="17">
        <f>VLOOKUP(B132,'[2]นักรียน(Dmc)'!$B$4:$BK$207,24,0)</f>
        <v>3</v>
      </c>
      <c r="O132" s="17">
        <f>VLOOKUP(B132,'[2]นักรียน(Dmc)'!$B$4:$BK$207,27,0)</f>
        <v>2</v>
      </c>
      <c r="P132" s="17">
        <f>VLOOKUP(B132,'[2]นักรียน(Dmc)'!$B$4:$BK$207,28,0)</f>
        <v>2</v>
      </c>
      <c r="Q132" s="17">
        <f>VLOOKUP(B132,'[2]นักรียน(Dmc)'!$B$4:$BK$207,31,0)</f>
        <v>1</v>
      </c>
      <c r="R132" s="17">
        <f>VLOOKUP(B132,'[2]นักรียน(Dmc)'!$B$4:$BK$207,32,0)</f>
        <v>1</v>
      </c>
      <c r="S132" s="17">
        <f>VLOOKUP(B132,'[2]นักรียน(Dmc)'!$B$4:$BK$207,35,0)</f>
        <v>3</v>
      </c>
      <c r="T132" s="17">
        <f>VLOOKUP(B132,'[2]นักรียน(Dmc)'!$B$4:$BK$207,36,0)</f>
        <v>2</v>
      </c>
      <c r="U132" s="17">
        <f>VLOOKUP(B132,'[2]นักรียน(Dmc)'!$B$4:$BK$207,39,0)</f>
        <v>2</v>
      </c>
      <c r="V132" s="17">
        <f>VLOOKUP(B132,'[2]นักรียน(Dmc)'!$B$4:$BK$207,40,0)</f>
        <v>1</v>
      </c>
      <c r="W132" s="17">
        <f t="shared" si="48"/>
        <v>23</v>
      </c>
      <c r="X132" s="17"/>
      <c r="Y132" s="17"/>
      <c r="Z132" s="17"/>
      <c r="AA132" s="17"/>
      <c r="AB132" s="17"/>
      <c r="AC132" s="17"/>
      <c r="AD132" s="17"/>
      <c r="AE132" s="17">
        <f t="shared" si="49"/>
        <v>14</v>
      </c>
      <c r="AF132" s="17">
        <f t="shared" si="49"/>
        <v>16</v>
      </c>
      <c r="AG132" s="17">
        <f t="shared" si="50"/>
        <v>30</v>
      </c>
    </row>
    <row r="133" spans="1:34" ht="18.95" customHeight="1">
      <c r="A133" s="12">
        <v>9</v>
      </c>
      <c r="B133" s="13">
        <v>41030104</v>
      </c>
      <c r="C133" s="13" t="str">
        <f>VLOOKUP(B133,'[1]ตาราง 5'!$B$4:$C$218,2,0)</f>
        <v>บ้านคำม่วง</v>
      </c>
      <c r="D133" s="17">
        <f>VLOOKUP(B133,'[2]นักรียน(Dmc)'!$B$4:$BK$207,3,0)</f>
        <v>0</v>
      </c>
      <c r="E133" s="17">
        <f>VLOOKUP(B133,'[2]นักรียน(Dmc)'!$B$4:$BK$207,4,0)</f>
        <v>0</v>
      </c>
      <c r="F133" s="17">
        <f>VLOOKUP(B133,'[2]นักรียน(Dmc)'!$B$4:$BK$207,7,0)</f>
        <v>9</v>
      </c>
      <c r="G133" s="17">
        <f>VLOOKUP(B133,'[2]นักรียน(Dmc)'!$B$4:$BK$207,8,0)</f>
        <v>1</v>
      </c>
      <c r="H133" s="17">
        <f>VLOOKUP(B133,'[2]นักรียน(Dmc)'!$B$4:$BK$207,11,0)</f>
        <v>3</v>
      </c>
      <c r="I133" s="17">
        <f>VLOOKUP(B133,'[2]นักรียน(Dmc)'!$B$4:$BK$207,12,0)</f>
        <v>3</v>
      </c>
      <c r="J133" s="18">
        <f t="shared" si="47"/>
        <v>16</v>
      </c>
      <c r="K133" s="17">
        <f>VLOOKUP(B133,'[2]นักรียน(Dmc)'!$B$4:$BK$207,19,0)</f>
        <v>3</v>
      </c>
      <c r="L133" s="17">
        <f>VLOOKUP(B133,'[2]นักรียน(Dmc)'!$B$4:$BK$207,20,0)</f>
        <v>5</v>
      </c>
      <c r="M133" s="17">
        <f>VLOOKUP(B133,'[2]นักรียน(Dmc)'!$B$4:$BK$207,23,0)</f>
        <v>7</v>
      </c>
      <c r="N133" s="17">
        <f>VLOOKUP(B133,'[2]นักรียน(Dmc)'!$B$4:$BK$207,24,0)</f>
        <v>2</v>
      </c>
      <c r="O133" s="17">
        <f>VLOOKUP(B133,'[2]นักรียน(Dmc)'!$B$4:$BK$207,27,0)</f>
        <v>3</v>
      </c>
      <c r="P133" s="17">
        <f>VLOOKUP(B133,'[2]นักรียน(Dmc)'!$B$4:$BK$207,28,0)</f>
        <v>2</v>
      </c>
      <c r="Q133" s="17">
        <f>VLOOKUP(B133,'[2]นักรียน(Dmc)'!$B$4:$BK$207,31,0)</f>
        <v>2</v>
      </c>
      <c r="R133" s="17">
        <f>VLOOKUP(B133,'[2]นักรียน(Dmc)'!$B$4:$BK$207,32,0)</f>
        <v>4</v>
      </c>
      <c r="S133" s="17">
        <f>VLOOKUP(B133,'[2]นักรียน(Dmc)'!$B$4:$BK$207,35,0)</f>
        <v>7</v>
      </c>
      <c r="T133" s="17">
        <f>VLOOKUP(B133,'[2]นักรียน(Dmc)'!$B$4:$BK$207,36,0)</f>
        <v>3</v>
      </c>
      <c r="U133" s="17">
        <f>VLOOKUP(B133,'[2]นักรียน(Dmc)'!$B$4:$BK$207,39,0)</f>
        <v>4</v>
      </c>
      <c r="V133" s="17">
        <f>VLOOKUP(B133,'[2]นักรียน(Dmc)'!$B$4:$BK$207,40,0)</f>
        <v>2</v>
      </c>
      <c r="W133" s="17">
        <f t="shared" si="48"/>
        <v>44</v>
      </c>
      <c r="X133" s="17"/>
      <c r="Y133" s="17"/>
      <c r="Z133" s="17"/>
      <c r="AA133" s="17"/>
      <c r="AB133" s="17"/>
      <c r="AC133" s="17"/>
      <c r="AD133" s="17"/>
      <c r="AE133" s="17">
        <f t="shared" si="49"/>
        <v>38</v>
      </c>
      <c r="AF133" s="17">
        <f t="shared" si="49"/>
        <v>22</v>
      </c>
      <c r="AG133" s="17">
        <f t="shared" si="50"/>
        <v>60</v>
      </c>
    </row>
    <row r="134" spans="1:34" ht="18.95" customHeight="1">
      <c r="A134" s="12">
        <v>10</v>
      </c>
      <c r="B134" s="13">
        <v>41030106</v>
      </c>
      <c r="C134" s="13" t="str">
        <f>VLOOKUP(B134,'[1]ตาราง 5'!$B$4:$C$218,2,0)</f>
        <v>บ้านป่าก้าว(ไชยวาน)</v>
      </c>
      <c r="D134" s="17">
        <f>VLOOKUP(B134,'[2]นักรียน(Dmc)'!$B$4:$BK$207,3,0)</f>
        <v>0</v>
      </c>
      <c r="E134" s="17">
        <f>VLOOKUP(B134,'[2]นักรียน(Dmc)'!$B$4:$BK$207,4,0)</f>
        <v>0</v>
      </c>
      <c r="F134" s="17">
        <f>VLOOKUP(B134,'[2]นักรียน(Dmc)'!$B$4:$BK$207,7,0)</f>
        <v>6</v>
      </c>
      <c r="G134" s="17">
        <f>VLOOKUP(B134,'[2]นักรียน(Dmc)'!$B$4:$BK$207,8,0)</f>
        <v>8</v>
      </c>
      <c r="H134" s="17">
        <f>VLOOKUP(B134,'[2]นักรียน(Dmc)'!$B$4:$BK$207,11,0)</f>
        <v>5</v>
      </c>
      <c r="I134" s="17">
        <f>VLOOKUP(B134,'[2]นักรียน(Dmc)'!$B$4:$BK$207,12,0)</f>
        <v>8</v>
      </c>
      <c r="J134" s="18">
        <f t="shared" si="47"/>
        <v>27</v>
      </c>
      <c r="K134" s="17">
        <f>VLOOKUP(B134,'[2]นักรียน(Dmc)'!$B$4:$BK$207,19,0)</f>
        <v>3</v>
      </c>
      <c r="L134" s="17">
        <f>VLOOKUP(B134,'[2]นักรียน(Dmc)'!$B$4:$BK$207,20,0)</f>
        <v>4</v>
      </c>
      <c r="M134" s="17">
        <f>VLOOKUP(B134,'[2]นักรียน(Dmc)'!$B$4:$BK$207,23,0)</f>
        <v>9</v>
      </c>
      <c r="N134" s="17">
        <f>VLOOKUP(B134,'[2]นักรียน(Dmc)'!$B$4:$BK$207,24,0)</f>
        <v>6</v>
      </c>
      <c r="O134" s="17">
        <f>VLOOKUP(B134,'[2]นักรียน(Dmc)'!$B$4:$BK$207,27,0)</f>
        <v>8</v>
      </c>
      <c r="P134" s="17">
        <f>VLOOKUP(B134,'[2]นักรียน(Dmc)'!$B$4:$BK$207,28,0)</f>
        <v>12</v>
      </c>
      <c r="Q134" s="17">
        <f>VLOOKUP(B134,'[2]นักรียน(Dmc)'!$B$4:$BK$207,31,0)</f>
        <v>5</v>
      </c>
      <c r="R134" s="17">
        <f>VLOOKUP(B134,'[2]นักรียน(Dmc)'!$B$4:$BK$207,32,0)</f>
        <v>8</v>
      </c>
      <c r="S134" s="17">
        <f>VLOOKUP(B134,'[2]นักรียน(Dmc)'!$B$4:$BK$207,35,0)</f>
        <v>7</v>
      </c>
      <c r="T134" s="17">
        <f>VLOOKUP(B134,'[2]นักรียน(Dmc)'!$B$4:$BK$207,36,0)</f>
        <v>5</v>
      </c>
      <c r="U134" s="17">
        <f>VLOOKUP(B134,'[2]นักรียน(Dmc)'!$B$4:$BK$207,39,0)</f>
        <v>11</v>
      </c>
      <c r="V134" s="17">
        <f>VLOOKUP(B134,'[2]นักรียน(Dmc)'!$B$4:$BK$207,40,0)</f>
        <v>10</v>
      </c>
      <c r="W134" s="17">
        <f t="shared" si="48"/>
        <v>88</v>
      </c>
      <c r="X134" s="17"/>
      <c r="Y134" s="17"/>
      <c r="Z134" s="17"/>
      <c r="AA134" s="17"/>
      <c r="AB134" s="17"/>
      <c r="AC134" s="17"/>
      <c r="AD134" s="17"/>
      <c r="AE134" s="17">
        <f t="shared" si="49"/>
        <v>54</v>
      </c>
      <c r="AF134" s="17">
        <f t="shared" si="49"/>
        <v>61</v>
      </c>
      <c r="AG134" s="17">
        <f t="shared" si="50"/>
        <v>115</v>
      </c>
    </row>
    <row r="135" spans="1:34" ht="18.95" customHeight="1">
      <c r="A135" s="12">
        <v>11</v>
      </c>
      <c r="B135" s="13">
        <v>41030107</v>
      </c>
      <c r="C135" s="13" t="str">
        <f>VLOOKUP(B135,'[1]ตาราง 5'!$B$4:$C$218,2,0)</f>
        <v>บ้านโนนสมบูรณ์(ไชยวาน)</v>
      </c>
      <c r="D135" s="17">
        <f>VLOOKUP(B135,'[2]นักรียน(Dmc)'!$B$4:$BK$207,3,0)</f>
        <v>0</v>
      </c>
      <c r="E135" s="17">
        <f>VLOOKUP(B135,'[2]นักรียน(Dmc)'!$B$4:$BK$207,4,0)</f>
        <v>0</v>
      </c>
      <c r="F135" s="17">
        <f>VLOOKUP(B135,'[2]นักรียน(Dmc)'!$B$4:$BK$207,7,0)</f>
        <v>4</v>
      </c>
      <c r="G135" s="17">
        <f>VLOOKUP(B135,'[2]นักรียน(Dmc)'!$B$4:$BK$207,8,0)</f>
        <v>1</v>
      </c>
      <c r="H135" s="17">
        <f>VLOOKUP(B135,'[2]นักรียน(Dmc)'!$B$4:$BK$207,11,0)</f>
        <v>3</v>
      </c>
      <c r="I135" s="17">
        <f>VLOOKUP(B135,'[2]นักรียน(Dmc)'!$B$4:$BK$207,12,0)</f>
        <v>1</v>
      </c>
      <c r="J135" s="18">
        <f t="shared" si="47"/>
        <v>9</v>
      </c>
      <c r="K135" s="17">
        <f>VLOOKUP(B135,'[2]นักรียน(Dmc)'!$B$4:$BK$207,19,0)</f>
        <v>4</v>
      </c>
      <c r="L135" s="17">
        <f>VLOOKUP(B135,'[2]นักรียน(Dmc)'!$B$4:$BK$207,20,0)</f>
        <v>1</v>
      </c>
      <c r="M135" s="17">
        <f>VLOOKUP(B135,'[2]นักรียน(Dmc)'!$B$4:$BK$207,23,0)</f>
        <v>0</v>
      </c>
      <c r="N135" s="17">
        <f>VLOOKUP(B135,'[2]นักรียน(Dmc)'!$B$4:$BK$207,24,0)</f>
        <v>1</v>
      </c>
      <c r="O135" s="17">
        <f>VLOOKUP(B135,'[2]นักรียน(Dmc)'!$B$4:$BK$207,27,0)</f>
        <v>2</v>
      </c>
      <c r="P135" s="17">
        <f>VLOOKUP(B135,'[2]นักรียน(Dmc)'!$B$4:$BK$207,28,0)</f>
        <v>1</v>
      </c>
      <c r="Q135" s="17">
        <f>VLOOKUP(B135,'[2]นักรียน(Dmc)'!$B$4:$BK$207,31,0)</f>
        <v>3</v>
      </c>
      <c r="R135" s="17">
        <f>VLOOKUP(B135,'[2]นักรียน(Dmc)'!$B$4:$BK$207,32,0)</f>
        <v>7</v>
      </c>
      <c r="S135" s="17">
        <f>VLOOKUP(B135,'[2]นักรียน(Dmc)'!$B$4:$BK$207,35,0)</f>
        <v>2</v>
      </c>
      <c r="T135" s="17">
        <f>VLOOKUP(B135,'[2]นักรียน(Dmc)'!$B$4:$BK$207,36,0)</f>
        <v>3</v>
      </c>
      <c r="U135" s="17">
        <f>VLOOKUP(B135,'[2]นักรียน(Dmc)'!$B$4:$BK$207,39,0)</f>
        <v>5</v>
      </c>
      <c r="V135" s="17">
        <f>VLOOKUP(B135,'[2]นักรียน(Dmc)'!$B$4:$BK$207,40,0)</f>
        <v>1</v>
      </c>
      <c r="W135" s="17">
        <f t="shared" si="48"/>
        <v>30</v>
      </c>
      <c r="X135" s="17"/>
      <c r="Y135" s="17"/>
      <c r="Z135" s="17"/>
      <c r="AA135" s="17"/>
      <c r="AB135" s="17"/>
      <c r="AC135" s="17"/>
      <c r="AD135" s="17"/>
      <c r="AE135" s="17">
        <f t="shared" si="49"/>
        <v>23</v>
      </c>
      <c r="AF135" s="17">
        <f t="shared" si="49"/>
        <v>16</v>
      </c>
      <c r="AG135" s="17">
        <f t="shared" si="50"/>
        <v>39</v>
      </c>
    </row>
    <row r="136" spans="1:34" ht="18.95" customHeight="1">
      <c r="A136" s="12">
        <v>12</v>
      </c>
      <c r="B136" s="13">
        <v>41030108</v>
      </c>
      <c r="C136" s="13" t="str">
        <f>VLOOKUP(B136,'[1]ตาราง 5'!$B$4:$C$218,2,0)</f>
        <v>บ้านหนองอิอู</v>
      </c>
      <c r="D136" s="17">
        <f>VLOOKUP(B136,'[2]นักรียน(Dmc)'!$B$4:$BK$207,3,0)</f>
        <v>0</v>
      </c>
      <c r="E136" s="17">
        <f>VLOOKUP(B136,'[2]นักรียน(Dmc)'!$B$4:$BK$207,4,0)</f>
        <v>0</v>
      </c>
      <c r="F136" s="17">
        <f>VLOOKUP(B136,'[2]นักรียน(Dmc)'!$B$4:$BK$207,7,0)</f>
        <v>2</v>
      </c>
      <c r="G136" s="17">
        <f>VLOOKUP(B136,'[2]นักรียน(Dmc)'!$B$4:$BK$207,8,0)</f>
        <v>0</v>
      </c>
      <c r="H136" s="17">
        <f>VLOOKUP(B136,'[2]นักรียน(Dmc)'!$B$4:$BK$207,11,0)</f>
        <v>3</v>
      </c>
      <c r="I136" s="17">
        <f>VLOOKUP(B136,'[2]นักรียน(Dmc)'!$B$4:$BK$207,12,0)</f>
        <v>1</v>
      </c>
      <c r="J136" s="18">
        <f t="shared" si="47"/>
        <v>6</v>
      </c>
      <c r="K136" s="17">
        <f>VLOOKUP(B136,'[2]นักรียน(Dmc)'!$B$4:$BK$207,19,0)</f>
        <v>4</v>
      </c>
      <c r="L136" s="17">
        <f>VLOOKUP(B136,'[2]นักรียน(Dmc)'!$B$4:$BK$207,20,0)</f>
        <v>0</v>
      </c>
      <c r="M136" s="17">
        <f>VLOOKUP(B136,'[2]นักรียน(Dmc)'!$B$4:$BK$207,23,0)</f>
        <v>2</v>
      </c>
      <c r="N136" s="17">
        <f>VLOOKUP(B136,'[2]นักรียน(Dmc)'!$B$4:$BK$207,24,0)</f>
        <v>1</v>
      </c>
      <c r="O136" s="17">
        <f>VLOOKUP(B136,'[2]นักรียน(Dmc)'!$B$4:$BK$207,27,0)</f>
        <v>3</v>
      </c>
      <c r="P136" s="17">
        <f>VLOOKUP(B136,'[2]นักรียน(Dmc)'!$B$4:$BK$207,28,0)</f>
        <v>2</v>
      </c>
      <c r="Q136" s="17">
        <f>VLOOKUP(B136,'[2]นักรียน(Dmc)'!$B$4:$BK$207,31,0)</f>
        <v>1</v>
      </c>
      <c r="R136" s="17">
        <f>VLOOKUP(B136,'[2]นักรียน(Dmc)'!$B$4:$BK$207,32,0)</f>
        <v>2</v>
      </c>
      <c r="S136" s="17">
        <f>VLOOKUP(B136,'[2]นักรียน(Dmc)'!$B$4:$BK$207,35,0)</f>
        <v>1</v>
      </c>
      <c r="T136" s="17">
        <f>VLOOKUP(B136,'[2]นักรียน(Dmc)'!$B$4:$BK$207,36,0)</f>
        <v>2</v>
      </c>
      <c r="U136" s="17">
        <f>VLOOKUP(B136,'[2]นักรียน(Dmc)'!$B$4:$BK$207,39,0)</f>
        <v>2</v>
      </c>
      <c r="V136" s="17">
        <f>VLOOKUP(B136,'[2]นักรียน(Dmc)'!$B$4:$BK$207,40,0)</f>
        <v>4</v>
      </c>
      <c r="W136" s="17">
        <f t="shared" si="48"/>
        <v>24</v>
      </c>
      <c r="X136" s="17"/>
      <c r="Y136" s="17"/>
      <c r="Z136" s="17"/>
      <c r="AA136" s="17"/>
      <c r="AB136" s="17"/>
      <c r="AC136" s="17"/>
      <c r="AD136" s="17"/>
      <c r="AE136" s="17">
        <f t="shared" si="49"/>
        <v>18</v>
      </c>
      <c r="AF136" s="17">
        <f t="shared" si="49"/>
        <v>12</v>
      </c>
      <c r="AG136" s="17">
        <f t="shared" si="50"/>
        <v>30</v>
      </c>
    </row>
    <row r="137" spans="1:34" ht="18.95" customHeight="1">
      <c r="A137" s="12">
        <v>13</v>
      </c>
      <c r="B137" s="13">
        <v>41030111</v>
      </c>
      <c r="C137" s="13" t="str">
        <f>VLOOKUP(B137,'[1]ตาราง 5'!$B$4:$C$218,2,0)</f>
        <v>บ้านนาปู-นากลาง</v>
      </c>
      <c r="D137" s="17">
        <f>VLOOKUP(B137,'[2]นักรียน(Dmc)'!$B$4:$BK$207,3,0)</f>
        <v>0</v>
      </c>
      <c r="E137" s="17">
        <f>VLOOKUP(B137,'[2]นักรียน(Dmc)'!$B$4:$BK$207,4,0)</f>
        <v>0</v>
      </c>
      <c r="F137" s="17">
        <f>VLOOKUP(B137,'[2]นักรียน(Dmc)'!$B$4:$BK$207,7,0)</f>
        <v>3</v>
      </c>
      <c r="G137" s="17">
        <f>VLOOKUP(B137,'[2]นักรียน(Dmc)'!$B$4:$BK$207,8,0)</f>
        <v>4</v>
      </c>
      <c r="H137" s="17">
        <f>VLOOKUP(B137,'[2]นักรียน(Dmc)'!$B$4:$BK$207,11,0)</f>
        <v>3</v>
      </c>
      <c r="I137" s="17">
        <f>VLOOKUP(B137,'[2]นักรียน(Dmc)'!$B$4:$BK$207,12,0)</f>
        <v>2</v>
      </c>
      <c r="J137" s="18">
        <f t="shared" si="47"/>
        <v>12</v>
      </c>
      <c r="K137" s="17">
        <f>VLOOKUP(B137,'[2]นักรียน(Dmc)'!$B$4:$BK$207,19,0)</f>
        <v>3</v>
      </c>
      <c r="L137" s="17">
        <f>VLOOKUP(B137,'[2]นักรียน(Dmc)'!$B$4:$BK$207,20,0)</f>
        <v>6</v>
      </c>
      <c r="M137" s="17">
        <f>VLOOKUP(B137,'[2]นักรียน(Dmc)'!$B$4:$BK$207,23,0)</f>
        <v>3</v>
      </c>
      <c r="N137" s="17">
        <f>VLOOKUP(B137,'[2]นักรียน(Dmc)'!$B$4:$BK$207,24,0)</f>
        <v>5</v>
      </c>
      <c r="O137" s="17">
        <f>VLOOKUP(B137,'[2]นักรียน(Dmc)'!$B$4:$BK$207,27,0)</f>
        <v>4</v>
      </c>
      <c r="P137" s="17">
        <f>VLOOKUP(B137,'[2]นักรียน(Dmc)'!$B$4:$BK$207,28,0)</f>
        <v>3</v>
      </c>
      <c r="Q137" s="17">
        <f>VLOOKUP(B137,'[2]นักรียน(Dmc)'!$B$4:$BK$207,31,0)</f>
        <v>7</v>
      </c>
      <c r="R137" s="17">
        <f>VLOOKUP(B137,'[2]นักรียน(Dmc)'!$B$4:$BK$207,32,0)</f>
        <v>9</v>
      </c>
      <c r="S137" s="17">
        <f>VLOOKUP(B137,'[2]นักรียน(Dmc)'!$B$4:$BK$207,35,0)</f>
        <v>3</v>
      </c>
      <c r="T137" s="17">
        <f>VLOOKUP(B137,'[2]นักรียน(Dmc)'!$B$4:$BK$207,36,0)</f>
        <v>5</v>
      </c>
      <c r="U137" s="17">
        <f>VLOOKUP(B137,'[2]นักรียน(Dmc)'!$B$4:$BK$207,39,0)</f>
        <v>10</v>
      </c>
      <c r="V137" s="17">
        <f>VLOOKUP(B137,'[2]นักรียน(Dmc)'!$B$4:$BK$207,40,0)</f>
        <v>1</v>
      </c>
      <c r="W137" s="17">
        <f t="shared" si="48"/>
        <v>59</v>
      </c>
      <c r="X137" s="17"/>
      <c r="Y137" s="17"/>
      <c r="Z137" s="17"/>
      <c r="AA137" s="17"/>
      <c r="AB137" s="17"/>
      <c r="AC137" s="17"/>
      <c r="AD137" s="17"/>
      <c r="AE137" s="17">
        <f t="shared" si="49"/>
        <v>36</v>
      </c>
      <c r="AF137" s="17">
        <f t="shared" si="49"/>
        <v>35</v>
      </c>
      <c r="AG137" s="17">
        <f t="shared" si="50"/>
        <v>71</v>
      </c>
    </row>
    <row r="138" spans="1:34" ht="18.95" customHeight="1">
      <c r="A138" s="12">
        <v>14</v>
      </c>
      <c r="B138" s="13">
        <v>41030112</v>
      </c>
      <c r="C138" s="13" t="str">
        <f>VLOOKUP(B138,'[1]ตาราง 5'!$B$4:$C$218,2,0)</f>
        <v>บ้านหัวหนองยาง</v>
      </c>
      <c r="D138" s="17">
        <f>VLOOKUP(B138,'[2]นักรียน(Dmc)'!$B$4:$BK$207,3,0)</f>
        <v>0</v>
      </c>
      <c r="E138" s="17">
        <f>VLOOKUP(B138,'[2]นักรียน(Dmc)'!$B$4:$BK$207,4,0)</f>
        <v>0</v>
      </c>
      <c r="F138" s="17">
        <f>VLOOKUP(B138,'[2]นักรียน(Dmc)'!$B$4:$BK$207,7,0)</f>
        <v>3</v>
      </c>
      <c r="G138" s="17">
        <f>VLOOKUP(B138,'[2]นักรียน(Dmc)'!$B$4:$BK$207,8,0)</f>
        <v>1</v>
      </c>
      <c r="H138" s="17">
        <f>VLOOKUP(B138,'[2]นักรียน(Dmc)'!$B$4:$BK$207,11,0)</f>
        <v>3</v>
      </c>
      <c r="I138" s="17">
        <f>VLOOKUP(B138,'[2]นักรียน(Dmc)'!$B$4:$BK$207,12,0)</f>
        <v>1</v>
      </c>
      <c r="J138" s="18">
        <f t="shared" si="47"/>
        <v>8</v>
      </c>
      <c r="K138" s="17">
        <f>VLOOKUP(B138,'[2]นักรียน(Dmc)'!$B$4:$BK$207,19,0)</f>
        <v>7</v>
      </c>
      <c r="L138" s="17">
        <f>VLOOKUP(B138,'[2]นักรียน(Dmc)'!$B$4:$BK$207,20,0)</f>
        <v>3</v>
      </c>
      <c r="M138" s="17">
        <f>VLOOKUP(B138,'[2]นักรียน(Dmc)'!$B$4:$BK$207,23,0)</f>
        <v>7</v>
      </c>
      <c r="N138" s="17">
        <f>VLOOKUP(B138,'[2]นักรียน(Dmc)'!$B$4:$BK$207,24,0)</f>
        <v>2</v>
      </c>
      <c r="O138" s="17">
        <f>VLOOKUP(B138,'[2]นักรียน(Dmc)'!$B$4:$BK$207,27,0)</f>
        <v>1</v>
      </c>
      <c r="P138" s="17">
        <f>VLOOKUP(B138,'[2]นักรียน(Dmc)'!$B$4:$BK$207,28,0)</f>
        <v>1</v>
      </c>
      <c r="Q138" s="17">
        <f>VLOOKUP(B138,'[2]นักรียน(Dmc)'!$B$4:$BK$207,31,0)</f>
        <v>5</v>
      </c>
      <c r="R138" s="17">
        <f>VLOOKUP(B138,'[2]นักรียน(Dmc)'!$B$4:$BK$207,32,0)</f>
        <v>6</v>
      </c>
      <c r="S138" s="17">
        <f>VLOOKUP(B138,'[2]นักรียน(Dmc)'!$B$4:$BK$207,35,0)</f>
        <v>5</v>
      </c>
      <c r="T138" s="17">
        <f>VLOOKUP(B138,'[2]นักรียน(Dmc)'!$B$4:$BK$207,36,0)</f>
        <v>3</v>
      </c>
      <c r="U138" s="17">
        <f>VLOOKUP(B138,'[2]นักรียน(Dmc)'!$B$4:$BK$207,39,0)</f>
        <v>3</v>
      </c>
      <c r="V138" s="17">
        <f>VLOOKUP(B138,'[2]นักรียน(Dmc)'!$B$4:$BK$207,40,0)</f>
        <v>6</v>
      </c>
      <c r="W138" s="17">
        <f t="shared" si="48"/>
        <v>49</v>
      </c>
      <c r="X138" s="17"/>
      <c r="Y138" s="17"/>
      <c r="Z138" s="17"/>
      <c r="AA138" s="17"/>
      <c r="AB138" s="17"/>
      <c r="AC138" s="17"/>
      <c r="AD138" s="17"/>
      <c r="AE138" s="17">
        <f t="shared" si="49"/>
        <v>34</v>
      </c>
      <c r="AF138" s="17">
        <f t="shared" si="49"/>
        <v>23</v>
      </c>
      <c r="AG138" s="17">
        <f t="shared" si="50"/>
        <v>57</v>
      </c>
      <c r="AH138" s="2">
        <f>COUNTIFS(AG113:AG138,"&lt;=120")</f>
        <v>24</v>
      </c>
    </row>
    <row r="139" spans="1:34" ht="23.25">
      <c r="A139" s="7" t="s">
        <v>41</v>
      </c>
      <c r="B139" s="7"/>
      <c r="C139" s="7"/>
      <c r="D139" s="16">
        <f>SUM(D125:D138)</f>
        <v>0</v>
      </c>
      <c r="E139" s="16">
        <f t="shared" ref="E139:AG139" si="51">SUM(E125:E138)</f>
        <v>0</v>
      </c>
      <c r="F139" s="16">
        <f t="shared" si="51"/>
        <v>68</v>
      </c>
      <c r="G139" s="16">
        <f t="shared" si="51"/>
        <v>63</v>
      </c>
      <c r="H139" s="16">
        <f t="shared" si="51"/>
        <v>54</v>
      </c>
      <c r="I139" s="16">
        <f t="shared" si="51"/>
        <v>54</v>
      </c>
      <c r="J139" s="16">
        <f t="shared" si="51"/>
        <v>239</v>
      </c>
      <c r="K139" s="16">
        <f t="shared" si="51"/>
        <v>59</v>
      </c>
      <c r="L139" s="16">
        <f t="shared" si="51"/>
        <v>47</v>
      </c>
      <c r="M139" s="16">
        <f t="shared" si="51"/>
        <v>73</v>
      </c>
      <c r="N139" s="16">
        <f t="shared" si="51"/>
        <v>49</v>
      </c>
      <c r="O139" s="16">
        <f t="shared" si="51"/>
        <v>63</v>
      </c>
      <c r="P139" s="16">
        <f t="shared" si="51"/>
        <v>64</v>
      </c>
      <c r="Q139" s="16">
        <f t="shared" si="51"/>
        <v>53</v>
      </c>
      <c r="R139" s="16">
        <f t="shared" si="51"/>
        <v>68</v>
      </c>
      <c r="S139" s="16">
        <f t="shared" si="51"/>
        <v>67</v>
      </c>
      <c r="T139" s="16">
        <f t="shared" si="51"/>
        <v>61</v>
      </c>
      <c r="U139" s="16">
        <f t="shared" si="51"/>
        <v>77</v>
      </c>
      <c r="V139" s="16">
        <f t="shared" si="51"/>
        <v>73</v>
      </c>
      <c r="W139" s="16">
        <f t="shared" si="51"/>
        <v>754</v>
      </c>
      <c r="X139" s="16">
        <f t="shared" si="51"/>
        <v>0</v>
      </c>
      <c r="Y139" s="16">
        <f t="shared" si="51"/>
        <v>0</v>
      </c>
      <c r="Z139" s="16">
        <f t="shared" si="51"/>
        <v>0</v>
      </c>
      <c r="AA139" s="16">
        <f t="shared" si="51"/>
        <v>0</v>
      </c>
      <c r="AB139" s="16">
        <f t="shared" si="51"/>
        <v>0</v>
      </c>
      <c r="AC139" s="16">
        <f t="shared" si="51"/>
        <v>0</v>
      </c>
      <c r="AD139" s="16">
        <f t="shared" si="51"/>
        <v>0</v>
      </c>
      <c r="AE139" s="16">
        <f t="shared" si="51"/>
        <v>514</v>
      </c>
      <c r="AF139" s="16">
        <f t="shared" si="51"/>
        <v>479</v>
      </c>
      <c r="AG139" s="16">
        <f t="shared" si="51"/>
        <v>993</v>
      </c>
    </row>
    <row r="140" spans="1:34">
      <c r="A140" s="7" t="s">
        <v>42</v>
      </c>
      <c r="B140" s="7"/>
      <c r="C140" s="7"/>
      <c r="D140" s="8"/>
      <c r="E140" s="9"/>
      <c r="F140" s="8"/>
      <c r="G140" s="9"/>
      <c r="H140" s="9"/>
      <c r="I140" s="9"/>
      <c r="J140" s="10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10"/>
      <c r="X140" s="9"/>
      <c r="Y140" s="9"/>
      <c r="Z140" s="9"/>
      <c r="AA140" s="9"/>
      <c r="AB140" s="9"/>
      <c r="AC140" s="9"/>
      <c r="AD140" s="10"/>
      <c r="AE140" s="9"/>
      <c r="AF140" s="9"/>
      <c r="AG140" s="11"/>
    </row>
    <row r="141" spans="1:34">
      <c r="A141" s="12">
        <v>1</v>
      </c>
      <c r="B141" s="13">
        <v>41030204</v>
      </c>
      <c r="C141" s="13" t="str">
        <f>VLOOKUP(B141,'[1]ตาราง 5'!$B$4:$C$218,2,0)</f>
        <v>บ้านหนองช้างคาวหนองบง</v>
      </c>
      <c r="D141" s="6">
        <f>VLOOKUP(B141,'[2]นักรียน(Dmc)'!$B$4:$BK$207,3,0)</f>
        <v>0</v>
      </c>
      <c r="E141" s="6">
        <f>VLOOKUP(B141,'[2]นักรียน(Dmc)'!$B$4:$BK$207,4,0)</f>
        <v>0</v>
      </c>
      <c r="F141" s="6">
        <f>VLOOKUP(B141,'[2]นักรียน(Dmc)'!$B$4:$BK$207,7,0)</f>
        <v>6</v>
      </c>
      <c r="G141" s="6">
        <f>VLOOKUP(B141,'[2]นักรียน(Dmc)'!$B$4:$BK$207,8,0)</f>
        <v>7</v>
      </c>
      <c r="H141" s="6">
        <f>VLOOKUP(B141,'[2]นักรียน(Dmc)'!$B$4:$BK$207,11,0)</f>
        <v>7</v>
      </c>
      <c r="I141" s="6">
        <f>VLOOKUP(B141,'[2]นักรียน(Dmc)'!$B$4:$BK$207,12,0)</f>
        <v>3</v>
      </c>
      <c r="J141" s="14">
        <f t="shared" ref="J141:J147" si="52">SUM(F141:I141)</f>
        <v>23</v>
      </c>
      <c r="K141" s="6">
        <f>VLOOKUP(B141,'[2]นักรียน(Dmc)'!$B$4:$BK$207,19,0)</f>
        <v>2</v>
      </c>
      <c r="L141" s="6">
        <f>VLOOKUP(B141,'[2]นักรียน(Dmc)'!$B$4:$BK$207,20,0)</f>
        <v>3</v>
      </c>
      <c r="M141" s="6">
        <f>VLOOKUP(B141,'[2]นักรียน(Dmc)'!$B$4:$BK$207,23,0)</f>
        <v>6</v>
      </c>
      <c r="N141" s="6">
        <f>VLOOKUP(B141,'[2]นักรียน(Dmc)'!$B$4:$BK$207,24,0)</f>
        <v>2</v>
      </c>
      <c r="O141" s="6">
        <f>VLOOKUP(B141,'[2]นักรียน(Dmc)'!$B$4:$BK$207,27,0)</f>
        <v>7</v>
      </c>
      <c r="P141" s="6">
        <f>VLOOKUP(B141,'[2]นักรียน(Dmc)'!$B$4:$BK$207,28,0)</f>
        <v>4</v>
      </c>
      <c r="Q141" s="6">
        <f>VLOOKUP(B141,'[2]นักรียน(Dmc)'!$B$4:$BK$207,31,0)</f>
        <v>6</v>
      </c>
      <c r="R141" s="6">
        <f>VLOOKUP(B141,'[2]นักรียน(Dmc)'!$B$4:$BK$207,32,0)</f>
        <v>12</v>
      </c>
      <c r="S141" s="6">
        <f>VLOOKUP(B141,'[2]นักรียน(Dmc)'!$B$4:$BK$207,35,0)</f>
        <v>12</v>
      </c>
      <c r="T141" s="6">
        <f>VLOOKUP(B141,'[2]นักรียน(Dmc)'!$B$4:$BK$207,36,0)</f>
        <v>6</v>
      </c>
      <c r="U141" s="6">
        <f>VLOOKUP(B141,'[2]นักรียน(Dmc)'!$B$4:$BK$207,39,0)</f>
        <v>8</v>
      </c>
      <c r="V141" s="6">
        <f>VLOOKUP(B141,'[2]นักรียน(Dmc)'!$B$4:$BK$207,40,0)</f>
        <v>6</v>
      </c>
      <c r="W141" s="6">
        <f t="shared" ref="W141:W147" si="53">SUM(K141:V141)</f>
        <v>74</v>
      </c>
      <c r="X141" s="6"/>
      <c r="Y141" s="6"/>
      <c r="Z141" s="6"/>
      <c r="AA141" s="6"/>
      <c r="AB141" s="6"/>
      <c r="AC141" s="6"/>
      <c r="AD141" s="6"/>
      <c r="AE141" s="6">
        <f t="shared" ref="AE141:AF147" si="54">SUM(D141,F141,H141,K141,M141,O141,Q141,S141,U141,X141,Z141,AB141)</f>
        <v>54</v>
      </c>
      <c r="AF141" s="6">
        <f t="shared" si="54"/>
        <v>43</v>
      </c>
      <c r="AG141" s="6">
        <f t="shared" ref="AG141:AG147" si="55">SUM(AE141:AF141)</f>
        <v>97</v>
      </c>
    </row>
    <row r="142" spans="1:34">
      <c r="A142" s="12">
        <v>2</v>
      </c>
      <c r="B142" s="13">
        <v>41030206</v>
      </c>
      <c r="C142" s="13" t="str">
        <f>VLOOKUP(B142,'[1]ตาราง 5'!$B$4:$C$218,2,0)</f>
        <v>บ้านคำแคนแก่นคูณ</v>
      </c>
      <c r="D142" s="6">
        <f>VLOOKUP(B142,'[2]นักรียน(Dmc)'!$B$4:$BK$207,3,0)</f>
        <v>0</v>
      </c>
      <c r="E142" s="6">
        <f>VLOOKUP(B142,'[2]นักรียน(Dmc)'!$B$4:$BK$207,4,0)</f>
        <v>0</v>
      </c>
      <c r="F142" s="6">
        <f>VLOOKUP(B142,'[2]นักรียน(Dmc)'!$B$4:$BK$207,7,0)</f>
        <v>1</v>
      </c>
      <c r="G142" s="6">
        <f>VLOOKUP(B142,'[2]นักรียน(Dmc)'!$B$4:$BK$207,8,0)</f>
        <v>3</v>
      </c>
      <c r="H142" s="6">
        <f>VLOOKUP(B142,'[2]นักรียน(Dmc)'!$B$4:$BK$207,11,0)</f>
        <v>6</v>
      </c>
      <c r="I142" s="6">
        <f>VLOOKUP(B142,'[2]นักรียน(Dmc)'!$B$4:$BK$207,12,0)</f>
        <v>3</v>
      </c>
      <c r="J142" s="14">
        <f t="shared" si="52"/>
        <v>13</v>
      </c>
      <c r="K142" s="6">
        <f>VLOOKUP(B142,'[2]นักรียน(Dmc)'!$B$4:$BK$207,19,0)</f>
        <v>7</v>
      </c>
      <c r="L142" s="6">
        <f>VLOOKUP(B142,'[2]นักรียน(Dmc)'!$B$4:$BK$207,20,0)</f>
        <v>2</v>
      </c>
      <c r="M142" s="6">
        <f>VLOOKUP(B142,'[2]นักรียน(Dmc)'!$B$4:$BK$207,23,0)</f>
        <v>2</v>
      </c>
      <c r="N142" s="6">
        <f>VLOOKUP(B142,'[2]นักรียน(Dmc)'!$B$4:$BK$207,24,0)</f>
        <v>4</v>
      </c>
      <c r="O142" s="6">
        <f>VLOOKUP(B142,'[2]นักรียน(Dmc)'!$B$4:$BK$207,27,0)</f>
        <v>6</v>
      </c>
      <c r="P142" s="6">
        <f>VLOOKUP(B142,'[2]นักรียน(Dmc)'!$B$4:$BK$207,28,0)</f>
        <v>5</v>
      </c>
      <c r="Q142" s="6">
        <f>VLOOKUP(B142,'[2]นักรียน(Dmc)'!$B$4:$BK$207,31,0)</f>
        <v>5</v>
      </c>
      <c r="R142" s="6">
        <f>VLOOKUP(B142,'[2]นักรียน(Dmc)'!$B$4:$BK$207,32,0)</f>
        <v>1</v>
      </c>
      <c r="S142" s="6">
        <f>VLOOKUP(B142,'[2]นักรียน(Dmc)'!$B$4:$BK$207,35,0)</f>
        <v>5</v>
      </c>
      <c r="T142" s="6">
        <f>VLOOKUP(B142,'[2]นักรียน(Dmc)'!$B$4:$BK$207,36,0)</f>
        <v>4</v>
      </c>
      <c r="U142" s="6">
        <f>VLOOKUP(B142,'[2]นักรียน(Dmc)'!$B$4:$BK$207,39,0)</f>
        <v>2</v>
      </c>
      <c r="V142" s="6">
        <f>VLOOKUP(B142,'[2]นักรียน(Dmc)'!$B$4:$BK$207,40,0)</f>
        <v>4</v>
      </c>
      <c r="W142" s="6">
        <f t="shared" si="53"/>
        <v>47</v>
      </c>
      <c r="X142" s="6"/>
      <c r="Y142" s="6"/>
      <c r="Z142" s="6"/>
      <c r="AA142" s="6"/>
      <c r="AB142" s="6"/>
      <c r="AC142" s="6"/>
      <c r="AD142" s="6"/>
      <c r="AE142" s="6">
        <f t="shared" si="54"/>
        <v>34</v>
      </c>
      <c r="AF142" s="6">
        <f t="shared" si="54"/>
        <v>26</v>
      </c>
      <c r="AG142" s="6">
        <f t="shared" si="55"/>
        <v>60</v>
      </c>
    </row>
    <row r="143" spans="1:34">
      <c r="A143" s="12">
        <v>3</v>
      </c>
      <c r="B143" s="13">
        <v>41030210</v>
      </c>
      <c r="C143" s="13" t="str">
        <f>VLOOKUP(B143,'[1]ตาราง 5'!$B$4:$C$218,2,0)</f>
        <v>บ้านวังแข้</v>
      </c>
      <c r="D143" s="6">
        <f>VLOOKUP(B143,'[2]นักรียน(Dmc)'!$B$4:$BK$207,3,0)</f>
        <v>0</v>
      </c>
      <c r="E143" s="6">
        <f>VLOOKUP(B143,'[2]นักรียน(Dmc)'!$B$4:$BK$207,4,0)</f>
        <v>0</v>
      </c>
      <c r="F143" s="6">
        <f>VLOOKUP(B143,'[2]นักรียน(Dmc)'!$B$4:$BK$207,7,0)</f>
        <v>1</v>
      </c>
      <c r="G143" s="6">
        <f>VLOOKUP(B143,'[2]นักรียน(Dmc)'!$B$4:$BK$207,8,0)</f>
        <v>2</v>
      </c>
      <c r="H143" s="6">
        <f>VLOOKUP(B143,'[2]นักรียน(Dmc)'!$B$4:$BK$207,11,0)</f>
        <v>2</v>
      </c>
      <c r="I143" s="6">
        <f>VLOOKUP(B143,'[2]นักรียน(Dmc)'!$B$4:$BK$207,12,0)</f>
        <v>1</v>
      </c>
      <c r="J143" s="14">
        <f t="shared" si="52"/>
        <v>6</v>
      </c>
      <c r="K143" s="6">
        <f>VLOOKUP(B143,'[2]นักรียน(Dmc)'!$B$4:$BK$207,19,0)</f>
        <v>4</v>
      </c>
      <c r="L143" s="6">
        <f>VLOOKUP(B143,'[2]นักรียน(Dmc)'!$B$4:$BK$207,20,0)</f>
        <v>3</v>
      </c>
      <c r="M143" s="6">
        <f>VLOOKUP(B143,'[2]นักรียน(Dmc)'!$B$4:$BK$207,23,0)</f>
        <v>1</v>
      </c>
      <c r="N143" s="6">
        <f>VLOOKUP(B143,'[2]นักรียน(Dmc)'!$B$4:$BK$207,24,0)</f>
        <v>2</v>
      </c>
      <c r="O143" s="6">
        <f>VLOOKUP(B143,'[2]นักรียน(Dmc)'!$B$4:$BK$207,27,0)</f>
        <v>1</v>
      </c>
      <c r="P143" s="6">
        <f>VLOOKUP(B143,'[2]นักรียน(Dmc)'!$B$4:$BK$207,28,0)</f>
        <v>5</v>
      </c>
      <c r="Q143" s="6">
        <f>VLOOKUP(B143,'[2]นักรียน(Dmc)'!$B$4:$BK$207,31,0)</f>
        <v>2</v>
      </c>
      <c r="R143" s="6">
        <f>VLOOKUP(B143,'[2]นักรียน(Dmc)'!$B$4:$BK$207,32,0)</f>
        <v>4</v>
      </c>
      <c r="S143" s="6">
        <f>VLOOKUP(B143,'[2]นักรียน(Dmc)'!$B$4:$BK$207,35,0)</f>
        <v>5</v>
      </c>
      <c r="T143" s="6">
        <f>VLOOKUP(B143,'[2]นักรียน(Dmc)'!$B$4:$BK$207,36,0)</f>
        <v>5</v>
      </c>
      <c r="U143" s="6">
        <f>VLOOKUP(B143,'[2]นักรียน(Dmc)'!$B$4:$BK$207,39,0)</f>
        <v>6</v>
      </c>
      <c r="V143" s="6">
        <f>VLOOKUP(B143,'[2]นักรียน(Dmc)'!$B$4:$BK$207,40,0)</f>
        <v>1</v>
      </c>
      <c r="W143" s="6">
        <f t="shared" si="53"/>
        <v>39</v>
      </c>
      <c r="X143" s="6"/>
      <c r="Y143" s="6"/>
      <c r="Z143" s="6"/>
      <c r="AA143" s="6"/>
      <c r="AB143" s="6"/>
      <c r="AC143" s="6"/>
      <c r="AD143" s="6"/>
      <c r="AE143" s="6">
        <f t="shared" si="54"/>
        <v>22</v>
      </c>
      <c r="AF143" s="6">
        <f t="shared" si="54"/>
        <v>23</v>
      </c>
      <c r="AG143" s="6">
        <f t="shared" si="55"/>
        <v>45</v>
      </c>
    </row>
    <row r="144" spans="1:34">
      <c r="A144" s="12">
        <v>4</v>
      </c>
      <c r="B144" s="13">
        <v>41030211</v>
      </c>
      <c r="C144" s="13" t="str">
        <f>VLOOKUP(B144,'[1]ตาราง 5'!$B$4:$C$218,2,0)</f>
        <v>บ้านโนนทองอินทร์</v>
      </c>
      <c r="D144" s="6">
        <f>VLOOKUP(B144,'[2]นักรียน(Dmc)'!$B$4:$BK$207,3,0)</f>
        <v>0</v>
      </c>
      <c r="E144" s="6">
        <f>VLOOKUP(B144,'[2]นักรียน(Dmc)'!$B$4:$BK$207,4,0)</f>
        <v>0</v>
      </c>
      <c r="F144" s="6">
        <f>VLOOKUP(B144,'[2]นักรียน(Dmc)'!$B$4:$BK$207,7,0)</f>
        <v>8</v>
      </c>
      <c r="G144" s="6">
        <f>VLOOKUP(B144,'[2]นักรียน(Dmc)'!$B$4:$BK$207,8,0)</f>
        <v>2</v>
      </c>
      <c r="H144" s="6">
        <f>VLOOKUP(B144,'[2]นักรียน(Dmc)'!$B$4:$BK$207,11,0)</f>
        <v>3</v>
      </c>
      <c r="I144" s="6">
        <f>VLOOKUP(B144,'[2]นักรียน(Dmc)'!$B$4:$BK$207,12,0)</f>
        <v>5</v>
      </c>
      <c r="J144" s="14">
        <f t="shared" si="52"/>
        <v>18</v>
      </c>
      <c r="K144" s="6">
        <f>VLOOKUP(B144,'[2]นักรียน(Dmc)'!$B$4:$BK$207,19,0)</f>
        <v>3</v>
      </c>
      <c r="L144" s="6">
        <f>VLOOKUP(B144,'[2]นักรียน(Dmc)'!$B$4:$BK$207,20,0)</f>
        <v>3</v>
      </c>
      <c r="M144" s="6">
        <f>VLOOKUP(B144,'[2]นักรียน(Dmc)'!$B$4:$BK$207,23,0)</f>
        <v>4</v>
      </c>
      <c r="N144" s="6">
        <f>VLOOKUP(B144,'[2]นักรียน(Dmc)'!$B$4:$BK$207,24,0)</f>
        <v>5</v>
      </c>
      <c r="O144" s="6">
        <f>VLOOKUP(B144,'[2]นักรียน(Dmc)'!$B$4:$BK$207,27,0)</f>
        <v>6</v>
      </c>
      <c r="P144" s="6">
        <f>VLOOKUP(B144,'[2]นักรียน(Dmc)'!$B$4:$BK$207,28,0)</f>
        <v>13</v>
      </c>
      <c r="Q144" s="6">
        <f>VLOOKUP(B144,'[2]นักรียน(Dmc)'!$B$4:$BK$207,31,0)</f>
        <v>7</v>
      </c>
      <c r="R144" s="6">
        <f>VLOOKUP(B144,'[2]นักรียน(Dmc)'!$B$4:$BK$207,32,0)</f>
        <v>4</v>
      </c>
      <c r="S144" s="6">
        <f>VLOOKUP(B144,'[2]นักรียน(Dmc)'!$B$4:$BK$207,35,0)</f>
        <v>7</v>
      </c>
      <c r="T144" s="6">
        <f>VLOOKUP(B144,'[2]นักรียน(Dmc)'!$B$4:$BK$207,36,0)</f>
        <v>7</v>
      </c>
      <c r="U144" s="6">
        <f>VLOOKUP(B144,'[2]นักรียน(Dmc)'!$B$4:$BK$207,39,0)</f>
        <v>8</v>
      </c>
      <c r="V144" s="6">
        <f>VLOOKUP(B144,'[2]นักรียน(Dmc)'!$B$4:$BK$207,40,0)</f>
        <v>4</v>
      </c>
      <c r="W144" s="6">
        <f t="shared" si="53"/>
        <v>71</v>
      </c>
      <c r="X144" s="6"/>
      <c r="Y144" s="6"/>
      <c r="Z144" s="6"/>
      <c r="AA144" s="6"/>
      <c r="AB144" s="6"/>
      <c r="AC144" s="6"/>
      <c r="AD144" s="6"/>
      <c r="AE144" s="6">
        <f t="shared" si="54"/>
        <v>46</v>
      </c>
      <c r="AF144" s="6">
        <f t="shared" si="54"/>
        <v>43</v>
      </c>
      <c r="AG144" s="6">
        <f t="shared" si="55"/>
        <v>89</v>
      </c>
    </row>
    <row r="145" spans="1:34">
      <c r="A145" s="12">
        <v>5</v>
      </c>
      <c r="B145" s="13">
        <v>41030212</v>
      </c>
      <c r="C145" s="13" t="str">
        <f>VLOOKUP(B145,'[1]ตาราง 5'!$B$4:$C$218,2,0)</f>
        <v>บ้านหัวหนอง</v>
      </c>
      <c r="D145" s="6">
        <f>VLOOKUP(B145,'[2]นักรียน(Dmc)'!$B$4:$BK$207,3,0)</f>
        <v>0</v>
      </c>
      <c r="E145" s="6">
        <f>VLOOKUP(B145,'[2]นักรียน(Dmc)'!$B$4:$BK$207,4,0)</f>
        <v>0</v>
      </c>
      <c r="F145" s="6">
        <f>VLOOKUP(B145,'[2]นักรียน(Dmc)'!$B$4:$BK$207,7,0)</f>
        <v>5</v>
      </c>
      <c r="G145" s="6">
        <f>VLOOKUP(B145,'[2]นักรียน(Dmc)'!$B$4:$BK$207,8,0)</f>
        <v>3</v>
      </c>
      <c r="H145" s="6">
        <f>VLOOKUP(B145,'[2]นักรียน(Dmc)'!$B$4:$BK$207,11,0)</f>
        <v>10</v>
      </c>
      <c r="I145" s="6">
        <f>VLOOKUP(B145,'[2]นักรียน(Dmc)'!$B$4:$BK$207,12,0)</f>
        <v>4</v>
      </c>
      <c r="J145" s="14">
        <f t="shared" si="52"/>
        <v>22</v>
      </c>
      <c r="K145" s="6">
        <f>VLOOKUP(B145,'[2]นักรียน(Dmc)'!$B$4:$BK$207,19,0)</f>
        <v>7</v>
      </c>
      <c r="L145" s="6">
        <f>VLOOKUP(B145,'[2]นักรียน(Dmc)'!$B$4:$BK$207,20,0)</f>
        <v>4</v>
      </c>
      <c r="M145" s="6">
        <f>VLOOKUP(B145,'[2]นักรียน(Dmc)'!$B$4:$BK$207,23,0)</f>
        <v>5</v>
      </c>
      <c r="N145" s="6">
        <f>VLOOKUP(B145,'[2]นักรียน(Dmc)'!$B$4:$BK$207,24,0)</f>
        <v>2</v>
      </c>
      <c r="O145" s="6">
        <f>VLOOKUP(B145,'[2]นักรียน(Dmc)'!$B$4:$BK$207,27,0)</f>
        <v>7</v>
      </c>
      <c r="P145" s="6">
        <f>VLOOKUP(B145,'[2]นักรียน(Dmc)'!$B$4:$BK$207,28,0)</f>
        <v>5</v>
      </c>
      <c r="Q145" s="6">
        <f>VLOOKUP(B145,'[2]นักรียน(Dmc)'!$B$4:$BK$207,31,0)</f>
        <v>5</v>
      </c>
      <c r="R145" s="6">
        <f>VLOOKUP(B145,'[2]นักรียน(Dmc)'!$B$4:$BK$207,32,0)</f>
        <v>9</v>
      </c>
      <c r="S145" s="6">
        <f>VLOOKUP(B145,'[2]นักรียน(Dmc)'!$B$4:$BK$207,35,0)</f>
        <v>6</v>
      </c>
      <c r="T145" s="6">
        <f>VLOOKUP(B145,'[2]นักรียน(Dmc)'!$B$4:$BK$207,36,0)</f>
        <v>5</v>
      </c>
      <c r="U145" s="6">
        <f>VLOOKUP(B145,'[2]นักรียน(Dmc)'!$B$4:$BK$207,39,0)</f>
        <v>9</v>
      </c>
      <c r="V145" s="6">
        <f>VLOOKUP(B145,'[2]นักรียน(Dmc)'!$B$4:$BK$207,40,0)</f>
        <v>7</v>
      </c>
      <c r="W145" s="6">
        <f t="shared" si="53"/>
        <v>71</v>
      </c>
      <c r="X145" s="6"/>
      <c r="Y145" s="6"/>
      <c r="Z145" s="6"/>
      <c r="AA145" s="6"/>
      <c r="AB145" s="6"/>
      <c r="AC145" s="6"/>
      <c r="AD145" s="6"/>
      <c r="AE145" s="6">
        <f t="shared" si="54"/>
        <v>54</v>
      </c>
      <c r="AF145" s="6">
        <f t="shared" si="54"/>
        <v>39</v>
      </c>
      <c r="AG145" s="6">
        <f t="shared" si="55"/>
        <v>93</v>
      </c>
    </row>
    <row r="146" spans="1:34">
      <c r="A146" s="12">
        <v>6</v>
      </c>
      <c r="B146" s="13">
        <v>41030215</v>
      </c>
      <c r="C146" s="13" t="str">
        <f>VLOOKUP(B146,'[1]ตาราง 5'!$B$4:$C$218,2,0)</f>
        <v>บ้านซำป่าหัน</v>
      </c>
      <c r="D146" s="6">
        <f>VLOOKUP(B146,'[2]นักรียน(Dmc)'!$B$4:$BK$207,3,0)</f>
        <v>0</v>
      </c>
      <c r="E146" s="6">
        <f>VLOOKUP(B146,'[2]นักรียน(Dmc)'!$B$4:$BK$207,4,0)</f>
        <v>0</v>
      </c>
      <c r="F146" s="6">
        <f>VLOOKUP(B146,'[2]นักรียน(Dmc)'!$B$4:$BK$207,7,0)</f>
        <v>1</v>
      </c>
      <c r="G146" s="6">
        <f>VLOOKUP(B146,'[2]นักรียน(Dmc)'!$B$4:$BK$207,8,0)</f>
        <v>1</v>
      </c>
      <c r="H146" s="6">
        <f>VLOOKUP(B146,'[2]นักรียน(Dmc)'!$B$4:$BK$207,11,0)</f>
        <v>4</v>
      </c>
      <c r="I146" s="6">
        <f>VLOOKUP(B146,'[2]นักรียน(Dmc)'!$B$4:$BK$207,12,0)</f>
        <v>3</v>
      </c>
      <c r="J146" s="14">
        <f t="shared" si="52"/>
        <v>9</v>
      </c>
      <c r="K146" s="6">
        <f>VLOOKUP(B146,'[2]นักรียน(Dmc)'!$B$4:$BK$207,19,0)</f>
        <v>5</v>
      </c>
      <c r="L146" s="6">
        <f>VLOOKUP(B146,'[2]นักรียน(Dmc)'!$B$4:$BK$207,20,0)</f>
        <v>6</v>
      </c>
      <c r="M146" s="6">
        <f>VLOOKUP(B146,'[2]นักรียน(Dmc)'!$B$4:$BK$207,23,0)</f>
        <v>3</v>
      </c>
      <c r="N146" s="6">
        <f>VLOOKUP(B146,'[2]นักรียน(Dmc)'!$B$4:$BK$207,24,0)</f>
        <v>2</v>
      </c>
      <c r="O146" s="6">
        <f>VLOOKUP(B146,'[2]นักรียน(Dmc)'!$B$4:$BK$207,27,0)</f>
        <v>4</v>
      </c>
      <c r="P146" s="6">
        <f>VLOOKUP(B146,'[2]นักรียน(Dmc)'!$B$4:$BK$207,28,0)</f>
        <v>4</v>
      </c>
      <c r="Q146" s="6">
        <f>VLOOKUP(B146,'[2]นักรียน(Dmc)'!$B$4:$BK$207,31,0)</f>
        <v>4</v>
      </c>
      <c r="R146" s="6">
        <f>VLOOKUP(B146,'[2]นักรียน(Dmc)'!$B$4:$BK$207,32,0)</f>
        <v>2</v>
      </c>
      <c r="S146" s="6">
        <f>VLOOKUP(B146,'[2]นักรียน(Dmc)'!$B$4:$BK$207,35,0)</f>
        <v>8</v>
      </c>
      <c r="T146" s="6">
        <f>VLOOKUP(B146,'[2]นักรียน(Dmc)'!$B$4:$BK$207,36,0)</f>
        <v>5</v>
      </c>
      <c r="U146" s="6">
        <f>VLOOKUP(B146,'[2]นักรียน(Dmc)'!$B$4:$BK$207,39,0)</f>
        <v>5</v>
      </c>
      <c r="V146" s="6">
        <f>VLOOKUP(B146,'[2]นักรียน(Dmc)'!$B$4:$BK$207,40,0)</f>
        <v>4</v>
      </c>
      <c r="W146" s="6">
        <f t="shared" si="53"/>
        <v>52</v>
      </c>
      <c r="X146" s="6"/>
      <c r="Y146" s="6"/>
      <c r="Z146" s="6"/>
      <c r="AA146" s="6"/>
      <c r="AB146" s="6"/>
      <c r="AC146" s="6"/>
      <c r="AD146" s="6"/>
      <c r="AE146" s="6">
        <f t="shared" si="54"/>
        <v>34</v>
      </c>
      <c r="AF146" s="6">
        <f t="shared" si="54"/>
        <v>27</v>
      </c>
      <c r="AG146" s="6">
        <f t="shared" si="55"/>
        <v>61</v>
      </c>
    </row>
    <row r="147" spans="1:34">
      <c r="A147" s="12">
        <v>7</v>
      </c>
      <c r="B147" s="13">
        <v>41030216</v>
      </c>
      <c r="C147" s="13" t="str">
        <f>VLOOKUP(B147,'[1]ตาราง 5'!$B$4:$C$218,2,0)</f>
        <v>บ้านซำป่ารัง</v>
      </c>
      <c r="D147" s="6">
        <f>VLOOKUP(B147,'[2]นักรียน(Dmc)'!$B$4:$BK$207,3,0)</f>
        <v>0</v>
      </c>
      <c r="E147" s="6">
        <f>VLOOKUP(B147,'[2]นักรียน(Dmc)'!$B$4:$BK$207,4,0)</f>
        <v>0</v>
      </c>
      <c r="F147" s="6">
        <f>VLOOKUP(B147,'[2]นักรียน(Dmc)'!$B$4:$BK$207,7,0)</f>
        <v>3</v>
      </c>
      <c r="G147" s="6">
        <f>VLOOKUP(B147,'[2]นักรียน(Dmc)'!$B$4:$BK$207,8,0)</f>
        <v>6</v>
      </c>
      <c r="H147" s="6">
        <f>VLOOKUP(B147,'[2]นักรียน(Dmc)'!$B$4:$BK$207,11,0)</f>
        <v>7</v>
      </c>
      <c r="I147" s="6">
        <f>VLOOKUP(B147,'[2]นักรียน(Dmc)'!$B$4:$BK$207,12,0)</f>
        <v>3</v>
      </c>
      <c r="J147" s="14">
        <f t="shared" si="52"/>
        <v>19</v>
      </c>
      <c r="K147" s="6">
        <f>VLOOKUP(B147,'[2]นักรียน(Dmc)'!$B$4:$BK$207,19,0)</f>
        <v>3</v>
      </c>
      <c r="L147" s="6">
        <f>VLOOKUP(B147,'[2]นักรียน(Dmc)'!$B$4:$BK$207,20,0)</f>
        <v>6</v>
      </c>
      <c r="M147" s="6">
        <f>VLOOKUP(B147,'[2]นักรียน(Dmc)'!$B$4:$BK$207,23,0)</f>
        <v>9</v>
      </c>
      <c r="N147" s="6">
        <f>VLOOKUP(B147,'[2]นักรียน(Dmc)'!$B$4:$BK$207,24,0)</f>
        <v>6</v>
      </c>
      <c r="O147" s="6">
        <f>VLOOKUP(B147,'[2]นักรียน(Dmc)'!$B$4:$BK$207,27,0)</f>
        <v>5</v>
      </c>
      <c r="P147" s="6">
        <f>VLOOKUP(B147,'[2]นักรียน(Dmc)'!$B$4:$BK$207,28,0)</f>
        <v>5</v>
      </c>
      <c r="Q147" s="6">
        <f>VLOOKUP(B147,'[2]นักรียน(Dmc)'!$B$4:$BK$207,31,0)</f>
        <v>4</v>
      </c>
      <c r="R147" s="6">
        <f>VLOOKUP(B147,'[2]นักรียน(Dmc)'!$B$4:$BK$207,32,0)</f>
        <v>8</v>
      </c>
      <c r="S147" s="6">
        <f>VLOOKUP(B147,'[2]นักรียน(Dmc)'!$B$4:$BK$207,35,0)</f>
        <v>9</v>
      </c>
      <c r="T147" s="6">
        <f>VLOOKUP(B147,'[2]นักรียน(Dmc)'!$B$4:$BK$207,36,0)</f>
        <v>7</v>
      </c>
      <c r="U147" s="6">
        <f>VLOOKUP(B147,'[2]นักรียน(Dmc)'!$B$4:$BK$207,39,0)</f>
        <v>9</v>
      </c>
      <c r="V147" s="6">
        <f>VLOOKUP(B147,'[2]นักรียน(Dmc)'!$B$4:$BK$207,40,0)</f>
        <v>10</v>
      </c>
      <c r="W147" s="6">
        <f t="shared" si="53"/>
        <v>81</v>
      </c>
      <c r="X147" s="6"/>
      <c r="Y147" s="6"/>
      <c r="Z147" s="6"/>
      <c r="AA147" s="6"/>
      <c r="AB147" s="6"/>
      <c r="AC147" s="6"/>
      <c r="AD147" s="6"/>
      <c r="AE147" s="6">
        <f t="shared" si="54"/>
        <v>49</v>
      </c>
      <c r="AF147" s="6">
        <f t="shared" si="54"/>
        <v>51</v>
      </c>
      <c r="AG147" s="6">
        <f t="shared" si="55"/>
        <v>100</v>
      </c>
    </row>
    <row r="148" spans="1:34" ht="23.25">
      <c r="A148" s="7" t="s">
        <v>43</v>
      </c>
      <c r="B148" s="7"/>
      <c r="C148" s="7"/>
      <c r="D148" s="16">
        <f>SUM(D142:D147)</f>
        <v>0</v>
      </c>
      <c r="E148" s="16">
        <f t="shared" ref="E148:AG148" si="56">SUM(E142:E147)</f>
        <v>0</v>
      </c>
      <c r="F148" s="16">
        <f t="shared" si="56"/>
        <v>19</v>
      </c>
      <c r="G148" s="16">
        <f t="shared" si="56"/>
        <v>17</v>
      </c>
      <c r="H148" s="16">
        <f t="shared" si="56"/>
        <v>32</v>
      </c>
      <c r="I148" s="16">
        <f t="shared" si="56"/>
        <v>19</v>
      </c>
      <c r="J148" s="16">
        <f t="shared" si="56"/>
        <v>87</v>
      </c>
      <c r="K148" s="16">
        <f t="shared" si="56"/>
        <v>29</v>
      </c>
      <c r="L148" s="16">
        <f t="shared" si="56"/>
        <v>24</v>
      </c>
      <c r="M148" s="16">
        <f t="shared" si="56"/>
        <v>24</v>
      </c>
      <c r="N148" s="16">
        <f t="shared" si="56"/>
        <v>21</v>
      </c>
      <c r="O148" s="16">
        <f t="shared" si="56"/>
        <v>29</v>
      </c>
      <c r="P148" s="16">
        <f t="shared" si="56"/>
        <v>37</v>
      </c>
      <c r="Q148" s="16">
        <f t="shared" si="56"/>
        <v>27</v>
      </c>
      <c r="R148" s="16">
        <f t="shared" si="56"/>
        <v>28</v>
      </c>
      <c r="S148" s="16">
        <f t="shared" si="56"/>
        <v>40</v>
      </c>
      <c r="T148" s="16">
        <f t="shared" si="56"/>
        <v>33</v>
      </c>
      <c r="U148" s="16">
        <f t="shared" si="56"/>
        <v>39</v>
      </c>
      <c r="V148" s="16">
        <f t="shared" si="56"/>
        <v>30</v>
      </c>
      <c r="W148" s="16">
        <f t="shared" si="56"/>
        <v>361</v>
      </c>
      <c r="X148" s="16">
        <f t="shared" si="56"/>
        <v>0</v>
      </c>
      <c r="Y148" s="16">
        <f t="shared" si="56"/>
        <v>0</v>
      </c>
      <c r="Z148" s="16">
        <f t="shared" si="56"/>
        <v>0</v>
      </c>
      <c r="AA148" s="16">
        <f t="shared" si="56"/>
        <v>0</v>
      </c>
      <c r="AB148" s="16">
        <f t="shared" si="56"/>
        <v>0</v>
      </c>
      <c r="AC148" s="16">
        <f t="shared" si="56"/>
        <v>0</v>
      </c>
      <c r="AD148" s="16">
        <f t="shared" si="56"/>
        <v>0</v>
      </c>
      <c r="AE148" s="16">
        <f t="shared" si="56"/>
        <v>239</v>
      </c>
      <c r="AF148" s="16">
        <f t="shared" si="56"/>
        <v>209</v>
      </c>
      <c r="AG148" s="16">
        <f t="shared" si="56"/>
        <v>448</v>
      </c>
      <c r="AH148" s="2" t="e">
        <f>SUM(#REF!,#REF!,#REF!,#REF!,#REF!,#REF!,#REF!,#REF!,#REF!,#REF!,#REF!,#REF!)</f>
        <v>#REF!</v>
      </c>
    </row>
    <row r="149" spans="1:34" s="19" customFormat="1" ht="30">
      <c r="A149" s="7" t="s">
        <v>44</v>
      </c>
      <c r="B149" s="7"/>
      <c r="C149" s="7"/>
      <c r="D149" s="16">
        <f t="shared" ref="D149:AG149" si="57">SUM(D19,D31,D44,D58,D65,D78,D89,D103,D111,D123,D139,D148)</f>
        <v>9</v>
      </c>
      <c r="E149" s="16">
        <f t="shared" si="57"/>
        <v>5</v>
      </c>
      <c r="F149" s="16">
        <f t="shared" si="57"/>
        <v>426</v>
      </c>
      <c r="G149" s="16">
        <f t="shared" si="57"/>
        <v>395</v>
      </c>
      <c r="H149" s="16">
        <f t="shared" si="57"/>
        <v>470</v>
      </c>
      <c r="I149" s="16">
        <f t="shared" si="57"/>
        <v>399</v>
      </c>
      <c r="J149" s="16">
        <f t="shared" si="57"/>
        <v>1690</v>
      </c>
      <c r="K149" s="16">
        <f t="shared" si="57"/>
        <v>464</v>
      </c>
      <c r="L149" s="16">
        <f t="shared" si="57"/>
        <v>406</v>
      </c>
      <c r="M149" s="16">
        <f t="shared" si="57"/>
        <v>518</v>
      </c>
      <c r="N149" s="16">
        <f t="shared" si="57"/>
        <v>421</v>
      </c>
      <c r="O149" s="16">
        <f t="shared" si="57"/>
        <v>480</v>
      </c>
      <c r="P149" s="16">
        <f t="shared" si="57"/>
        <v>468</v>
      </c>
      <c r="Q149" s="16">
        <f t="shared" si="57"/>
        <v>461</v>
      </c>
      <c r="R149" s="16">
        <f t="shared" si="57"/>
        <v>509</v>
      </c>
      <c r="S149" s="16">
        <f t="shared" si="57"/>
        <v>529</v>
      </c>
      <c r="T149" s="16">
        <f t="shared" si="57"/>
        <v>495</v>
      </c>
      <c r="U149" s="16">
        <f t="shared" si="57"/>
        <v>565</v>
      </c>
      <c r="V149" s="16">
        <f t="shared" si="57"/>
        <v>509</v>
      </c>
      <c r="W149" s="16">
        <f t="shared" si="57"/>
        <v>5825</v>
      </c>
      <c r="X149" s="16">
        <f t="shared" si="57"/>
        <v>37</v>
      </c>
      <c r="Y149" s="16">
        <f t="shared" si="57"/>
        <v>18</v>
      </c>
      <c r="Z149" s="16">
        <f t="shared" si="57"/>
        <v>27</v>
      </c>
      <c r="AA149" s="16">
        <f t="shared" si="57"/>
        <v>24</v>
      </c>
      <c r="AB149" s="16">
        <f t="shared" si="57"/>
        <v>20</v>
      </c>
      <c r="AC149" s="16">
        <f t="shared" si="57"/>
        <v>23</v>
      </c>
      <c r="AD149" s="16">
        <f t="shared" si="57"/>
        <v>149</v>
      </c>
      <c r="AE149" s="16">
        <f t="shared" si="57"/>
        <v>4006</v>
      </c>
      <c r="AF149" s="16">
        <f t="shared" si="57"/>
        <v>3672</v>
      </c>
      <c r="AG149" s="16">
        <f t="shared" si="57"/>
        <v>7678</v>
      </c>
    </row>
  </sheetData>
  <mergeCells count="45">
    <mergeCell ref="A124:C124"/>
    <mergeCell ref="A139:C139"/>
    <mergeCell ref="A140:C140"/>
    <mergeCell ref="A148:C148"/>
    <mergeCell ref="A149:C149"/>
    <mergeCell ref="A90:C90"/>
    <mergeCell ref="A103:C103"/>
    <mergeCell ref="A104:C104"/>
    <mergeCell ref="A111:C111"/>
    <mergeCell ref="A112:C112"/>
    <mergeCell ref="A123:C123"/>
    <mergeCell ref="A59:C59"/>
    <mergeCell ref="A65:C65"/>
    <mergeCell ref="A66:C66"/>
    <mergeCell ref="A78:C78"/>
    <mergeCell ref="A79:C79"/>
    <mergeCell ref="A89:C89"/>
    <mergeCell ref="A20:C20"/>
    <mergeCell ref="A31:C31"/>
    <mergeCell ref="A32:C32"/>
    <mergeCell ref="A44:C44"/>
    <mergeCell ref="A45:C45"/>
    <mergeCell ref="A58:C58"/>
    <mergeCell ref="Z2:AA2"/>
    <mergeCell ref="AB2:AC2"/>
    <mergeCell ref="AD2:AD3"/>
    <mergeCell ref="AE2:AG2"/>
    <mergeCell ref="A4:C4"/>
    <mergeCell ref="A19:C19"/>
    <mergeCell ref="O2:P2"/>
    <mergeCell ref="Q2:R2"/>
    <mergeCell ref="S2:T2"/>
    <mergeCell ref="U2:V2"/>
    <mergeCell ref="W2:W3"/>
    <mergeCell ref="X2:Y2"/>
    <mergeCell ref="A1:AG1"/>
    <mergeCell ref="A2:A3"/>
    <mergeCell ref="B2:B3"/>
    <mergeCell ref="C2:C3"/>
    <mergeCell ref="D2:E2"/>
    <mergeCell ref="F2:G2"/>
    <mergeCell ref="H2:I2"/>
    <mergeCell ref="J2:J3"/>
    <mergeCell ref="K2:L2"/>
    <mergeCell ref="M2:N2"/>
  </mergeCells>
  <conditionalFormatting sqref="D5:AG18 D91:AG102 D142:AG147 D125:AG127 D67:AG77 D21:AG30 D46:AG57 D135:AG138 D129:AG133">
    <cfRule type="cellIs" dxfId="18" priority="19" operator="equal">
      <formula>0</formula>
    </cfRule>
  </conditionalFormatting>
  <conditionalFormatting sqref="D34:AG34 D36:AG42">
    <cfRule type="cellIs" dxfId="17" priority="18" operator="equal">
      <formula>0</formula>
    </cfRule>
  </conditionalFormatting>
  <conditionalFormatting sqref="D60:AG60 D63:AG64">
    <cfRule type="cellIs" dxfId="16" priority="17" operator="equal">
      <formula>0</formula>
    </cfRule>
  </conditionalFormatting>
  <conditionalFormatting sqref="D81:AG85 D87:AG88">
    <cfRule type="cellIs" dxfId="15" priority="16" operator="equal">
      <formula>0</formula>
    </cfRule>
  </conditionalFormatting>
  <conditionalFormatting sqref="D105:AG105 D107:AG110">
    <cfRule type="cellIs" dxfId="14" priority="15" operator="equal">
      <formula>0</formula>
    </cfRule>
  </conditionalFormatting>
  <conditionalFormatting sqref="D113:AG122">
    <cfRule type="cellIs" dxfId="13" priority="14" operator="equal">
      <formula>0</formula>
    </cfRule>
  </conditionalFormatting>
  <conditionalFormatting sqref="D33:AG33">
    <cfRule type="cellIs" dxfId="12" priority="13" operator="equal">
      <formula>0</formula>
    </cfRule>
  </conditionalFormatting>
  <conditionalFormatting sqref="D43:AG43">
    <cfRule type="cellIs" dxfId="11" priority="12" operator="equal">
      <formula>0</formula>
    </cfRule>
  </conditionalFormatting>
  <conditionalFormatting sqref="D82:AG82">
    <cfRule type="cellIs" dxfId="10" priority="11" operator="equal">
      <formula>0</formula>
    </cfRule>
  </conditionalFormatting>
  <conditionalFormatting sqref="D61:AG61 D62:W62 AE62:AG62">
    <cfRule type="cellIs" dxfId="9" priority="10" operator="equal">
      <formula>0</formula>
    </cfRule>
  </conditionalFormatting>
  <conditionalFormatting sqref="D35:AG35">
    <cfRule type="cellIs" dxfId="8" priority="9" operator="equal">
      <formula>0</formula>
    </cfRule>
  </conditionalFormatting>
  <conditionalFormatting sqref="D106:AG106">
    <cfRule type="cellIs" dxfId="7" priority="8" operator="equal">
      <formula>0</formula>
    </cfRule>
  </conditionalFormatting>
  <conditionalFormatting sqref="D141:AG141">
    <cfRule type="cellIs" dxfId="6" priority="7" operator="equal">
      <formula>0</formula>
    </cfRule>
  </conditionalFormatting>
  <conditionalFormatting sqref="X62:AD62">
    <cfRule type="cellIs" dxfId="5" priority="6" operator="equal">
      <formula>0</formula>
    </cfRule>
  </conditionalFormatting>
  <conditionalFormatting sqref="D80:AG80">
    <cfRule type="cellIs" dxfId="4" priority="5" operator="equal">
      <formula>0</formula>
    </cfRule>
  </conditionalFormatting>
  <conditionalFormatting sqref="D86:W86 AE86:AG86">
    <cfRule type="cellIs" dxfId="3" priority="4" operator="equal">
      <formula>0</formula>
    </cfRule>
  </conditionalFormatting>
  <conditionalFormatting sqref="X86:AD86">
    <cfRule type="cellIs" dxfId="2" priority="3" operator="equal">
      <formula>0</formula>
    </cfRule>
  </conditionalFormatting>
  <conditionalFormatting sqref="D134:AG134">
    <cfRule type="cellIs" dxfId="1" priority="2" operator="equal">
      <formula>0</formula>
    </cfRule>
  </conditionalFormatting>
  <conditionalFormatting sqref="D128:AG128">
    <cfRule type="cellIs" dxfId="0" priority="1" operator="equal">
      <formula>0</formula>
    </cfRule>
  </conditionalFormatting>
  <printOptions horizontalCentered="1"/>
  <pageMargins left="0.59055118110236227" right="0" top="0.59055118110236227" bottom="0.19685039370078741" header="0.31496062992125984" footer="0.19685039370078741"/>
  <pageSetup paperSize="9" orientation="landscape" horizontalDpi="300" verticalDpi="300" r:id="rId1"/>
  <headerFooter>
    <oddFooter xml:space="preserve">&amp;C&amp;"TH SarabunPSK,ตัวหนา"&amp;12สถิติข้อมูล2564&amp;R&amp;"TH SarabunPSK,ตัวหนา"&amp;12หน้า &amp;P+39  </oddFooter>
  </headerFooter>
  <rowBreaks count="11" manualBreakCount="11">
    <brk id="19" max="16383" man="1"/>
    <brk id="31" max="16383" man="1"/>
    <brk id="44" max="16383" man="1"/>
    <brk id="58" max="16383" man="1"/>
    <brk id="65" max="16383" man="1"/>
    <brk id="78" max="16383" man="1"/>
    <brk id="89" max="16383" man="1"/>
    <brk id="103" max="16383" man="1"/>
    <brk id="111" max="16383" man="1"/>
    <brk id="123" max="16383" man="1"/>
    <brk id="139" max="16383" man="1"/>
  </rowBreaks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autoPict="0" r:id="rId5">
            <anchor moveWithCells="1">
              <from>
                <xdr:col>0</xdr:col>
                <xdr:colOff>0</xdr:colOff>
                <xdr:row>149</xdr:row>
                <xdr:rowOff>0</xdr:rowOff>
              </from>
              <to>
                <xdr:col>2</xdr:col>
                <xdr:colOff>0</xdr:colOff>
                <xdr:row>153</xdr:row>
                <xdr:rowOff>133350</xdr:rowOff>
              </to>
            </anchor>
          </controlPr>
        </control>
      </mc:Choice>
      <mc:Fallback>
        <control shapeId="2049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จำนวนนักเรียน</vt:lpstr>
      <vt:lpstr>โรงเรียนขนาดเล็ก</vt:lpstr>
      <vt:lpstr>จำนวนนักเรียน!Print_Titles</vt:lpstr>
      <vt:lpstr>โรงเรียนขนาดเล็ก!Print_Titles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Tzwingz</dc:creator>
  <cp:lastModifiedBy>Tzwingz</cp:lastModifiedBy>
  <dcterms:created xsi:type="dcterms:W3CDTF">2023-06-14T03:41:10Z</dcterms:created>
  <dcterms:modified xsi:type="dcterms:W3CDTF">2023-06-14T03:42:30Z</dcterms:modified>
</cp:coreProperties>
</file>